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59397035a8a9d82/CVP/Kantonalpartei/Buchhaltung/"/>
    </mc:Choice>
  </mc:AlternateContent>
  <xr:revisionPtr revIDLastSave="165" documentId="8_{F20E2D52-5459-4B1F-9475-8F9FBC3B6E03}" xr6:coauthVersionLast="47" xr6:coauthVersionMax="47" xr10:uidLastSave="{498E86A4-83B0-4AB0-B581-23A763DB553C}"/>
  <bookViews>
    <workbookView xWindow="-120" yWindow="-120" windowWidth="29040" windowHeight="17640" xr2:uid="{755EFCD6-FE53-C743-A4AF-E6BBF9820E4B}"/>
  </bookViews>
  <sheets>
    <sheet name="Buchungen" sheetId="1" r:id="rId1"/>
    <sheet name="ER-Bilanz" sheetId="11" r:id="rId2"/>
    <sheet name="Budget" sheetId="2" r:id="rId3"/>
    <sheet name="Kontoplan 2022" sheetId="4" r:id="rId4"/>
  </sheets>
  <definedNames>
    <definedName name="_xlnm._FilterDatabase" localSheetId="0" hidden="1">Buchungen!$A$10:$G$16</definedName>
    <definedName name="_xlnm.Print_Titles" localSheetId="0">Buchungen!$8:$10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8" i="11" l="1"/>
  <c r="E28" i="11"/>
  <c r="D28" i="11"/>
  <c r="C28" i="11"/>
  <c r="E24" i="11"/>
  <c r="D24" i="11"/>
  <c r="C24" i="11"/>
  <c r="B24" i="11"/>
  <c r="E17" i="11"/>
  <c r="D17" i="11"/>
  <c r="C17" i="11"/>
  <c r="B17" i="11"/>
  <c r="H19" i="2"/>
  <c r="H10" i="2"/>
  <c r="B23" i="11"/>
  <c r="B22" i="11"/>
  <c r="B21" i="11"/>
  <c r="B20" i="11"/>
  <c r="B16" i="11"/>
  <c r="B15" i="11"/>
  <c r="B14" i="11"/>
  <c r="B13" i="11"/>
  <c r="B12" i="11"/>
  <c r="B25" i="2"/>
  <c r="F25" i="2" s="1"/>
  <c r="B24" i="2"/>
  <c r="F24" i="2" s="1"/>
  <c r="B23" i="2"/>
  <c r="F23" i="2" s="1"/>
  <c r="B22" i="2"/>
  <c r="F22" i="2" s="1"/>
  <c r="B21" i="2"/>
  <c r="F21" i="2" s="1"/>
  <c r="B15" i="2"/>
  <c r="B14" i="2"/>
  <c r="F14" i="2" s="1"/>
  <c r="B13" i="2"/>
  <c r="F13" i="2" s="1"/>
  <c r="B12" i="2"/>
  <c r="F12" i="2" s="1"/>
  <c r="B35" i="11"/>
  <c r="E23" i="11"/>
  <c r="D23" i="11"/>
  <c r="E22" i="11"/>
  <c r="D22" i="11"/>
  <c r="E21" i="11"/>
  <c r="D21" i="11"/>
  <c r="E20" i="11"/>
  <c r="D20" i="11"/>
  <c r="E16" i="11"/>
  <c r="D16" i="11"/>
  <c r="E15" i="11"/>
  <c r="D15" i="11"/>
  <c r="E14" i="11"/>
  <c r="D14" i="11"/>
  <c r="E13" i="11"/>
  <c r="D13" i="11"/>
  <c r="E12" i="11"/>
  <c r="D12" i="11"/>
  <c r="C12" i="11"/>
  <c r="C23" i="11"/>
  <c r="C22" i="11"/>
  <c r="C21" i="11"/>
  <c r="C20" i="11"/>
  <c r="C16" i="11"/>
  <c r="C15" i="11"/>
  <c r="C14" i="11"/>
  <c r="C13" i="11"/>
  <c r="D10" i="2"/>
  <c r="D19" i="2"/>
  <c r="D30" i="2" s="1"/>
  <c r="F19" i="2" l="1"/>
  <c r="F10" i="2"/>
  <c r="H30" i="2"/>
  <c r="E25" i="11"/>
  <c r="C33" i="11" s="1"/>
  <c r="C25" i="11"/>
  <c r="C31" i="11" s="1"/>
  <c r="C18" i="11"/>
  <c r="D31" i="11" s="1"/>
  <c r="D18" i="11"/>
  <c r="D32" i="11" s="1"/>
  <c r="B18" i="11"/>
  <c r="E18" i="11"/>
  <c r="D33" i="11" s="1"/>
  <c r="D25" i="11"/>
  <c r="C32" i="11" s="1"/>
  <c r="B25" i="11"/>
  <c r="C35" i="11" l="1"/>
  <c r="E33" i="11"/>
  <c r="E32" i="11"/>
  <c r="D35" i="11"/>
  <c r="B27" i="11"/>
  <c r="E31" i="11"/>
  <c r="B19" i="2"/>
  <c r="B10" i="2"/>
  <c r="B30" i="2" l="1"/>
  <c r="E35" i="11"/>
  <c r="E37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</author>
  </authors>
  <commentList>
    <comment ref="B31" authorId="0" shapeId="0" xr:uid="{4E33E3D5-A09C-40F2-8BBD-6280DCB305F6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</t>
        </r>
      </text>
    </comment>
    <comment ref="B32" authorId="0" shapeId="0" xr:uid="{596E1083-F041-4EC4-A9C2-4A8F2CA9F985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</t>
        </r>
      </text>
    </comment>
    <comment ref="B33" authorId="0" shapeId="0" xr:uid="{DB7E5F60-9B77-4F60-965F-7CFC0DECB67A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</author>
  </authors>
  <commentList>
    <comment ref="D12" authorId="0" shapeId="0" xr:uid="{E46AB213-6AFA-4DFF-9EFB-DC6D343CB18E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
</t>
        </r>
      </text>
    </comment>
    <comment ref="H12" authorId="0" shapeId="0" xr:uid="{DB6D410C-BA53-4585-A0DB-F96079C7D25E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
</t>
        </r>
      </text>
    </comment>
    <comment ref="D21" authorId="0" shapeId="0" xr:uid="{4DFBDDA1-8395-45FA-8472-25F454CC5D57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</t>
        </r>
      </text>
    </comment>
    <comment ref="H21" authorId="0" shapeId="0" xr:uid="{A5DF9CC8-6F37-46FC-BDB5-43B389E57E5E}">
      <text>
        <r>
          <rPr>
            <b/>
            <sz val="9"/>
            <color indexed="81"/>
            <rFont val="Segoe UI"/>
            <family val="2"/>
          </rPr>
          <t>FJ:</t>
        </r>
        <r>
          <rPr>
            <sz val="9"/>
            <color indexed="81"/>
            <rFont val="Segoe UI"/>
            <family val="2"/>
          </rPr>
          <t xml:space="preserve">
manuell erfassen</t>
        </r>
      </text>
    </comment>
  </commentList>
</comments>
</file>

<file path=xl/sharedStrings.xml><?xml version="1.0" encoding="utf-8"?>
<sst xmlns="http://schemas.openxmlformats.org/spreadsheetml/2006/main" count="120" uniqueCount="61">
  <si>
    <t>Buchungsjournal 1.1.-31.12.2022</t>
  </si>
  <si>
    <t>Datum</t>
  </si>
  <si>
    <t>Beleg-Nr.</t>
  </si>
  <si>
    <t>ER-Konto</t>
  </si>
  <si>
    <t>Bilanz-Konto</t>
  </si>
  <si>
    <t>Zweck</t>
  </si>
  <si>
    <t>Betrag</t>
  </si>
  <si>
    <t>Bemerkungen</t>
  </si>
  <si>
    <t>41 - Administration</t>
  </si>
  <si>
    <t>10 - Kasse</t>
  </si>
  <si>
    <t>Briefmarken</t>
  </si>
  <si>
    <t>Aufwand</t>
  </si>
  <si>
    <t>62 - Beiträge Ortsparteien</t>
  </si>
  <si>
    <t>12 - Bank</t>
  </si>
  <si>
    <t>Jahresbeitrag Dulliken</t>
  </si>
  <si>
    <t>Ertrag</t>
  </si>
  <si>
    <t>Briefmarken PRIVAT Kassier</t>
  </si>
  <si>
    <t>Minus-Aufwand</t>
  </si>
  <si>
    <t>Minus-Ertrag</t>
  </si>
  <si>
    <t>42 - Veranstaltungen</t>
  </si>
  <si>
    <t>11 - Post</t>
  </si>
  <si>
    <t>Getränke DV</t>
  </si>
  <si>
    <t>61 - Beiträge Mitglieder</t>
  </si>
  <si>
    <t>div. Mitgliederbeiträge</t>
  </si>
  <si>
    <t>Erfolgsrechnung vom 1.1.2022 bis 31.12.2022</t>
  </si>
  <si>
    <t>43 - Beitrag Mitte SO</t>
  </si>
  <si>
    <t>44 - Wahlen</t>
  </si>
  <si>
    <t>45 - Bank- Postspesen</t>
  </si>
  <si>
    <t>Total Aufwand</t>
  </si>
  <si>
    <t>63 - Spenden</t>
  </si>
  <si>
    <t>64 - Zinsen</t>
  </si>
  <si>
    <t>Total Ertrag</t>
  </si>
  <si>
    <t>Gewinn Verlust</t>
  </si>
  <si>
    <t>Bilanz vom 1.1.2022 bis 31.12.2022</t>
  </si>
  <si>
    <t>Eröffnung</t>
  </si>
  <si>
    <t>+</t>
  </si>
  <si>
    <t>-</t>
  </si>
  <si>
    <t>Saldo</t>
  </si>
  <si>
    <t>Vermögen</t>
  </si>
  <si>
    <t>Vermögensveränderung (Gewinn/Verlust)</t>
  </si>
  <si>
    <t>Budget 2022</t>
  </si>
  <si>
    <t>man. Erfassung</t>
  </si>
  <si>
    <t>Rechnung 2022</t>
  </si>
  <si>
    <t>Abweichung 2022</t>
  </si>
  <si>
    <t>Rechnung 2021</t>
  </si>
  <si>
    <t>Gewinn / Verlust</t>
  </si>
  <si>
    <t>Kontoplan</t>
  </si>
  <si>
    <t>Aktiven</t>
  </si>
  <si>
    <t>62 - Beiträge Gemeinde</t>
  </si>
  <si>
    <t>43 - Beitrag Amteipartei</t>
  </si>
  <si>
    <t>Rückzahlung zu viel bez. Jahresbeitrag Gemeinde</t>
  </si>
  <si>
    <t>Jahresbeitrag Amteipartei</t>
  </si>
  <si>
    <t>49 - Sonstiger Aufwand</t>
  </si>
  <si>
    <t>69 - Sonstige Erträge</t>
  </si>
  <si>
    <t>Einzahlung Postkonto</t>
  </si>
  <si>
    <t>Barbezug/Einzahlung</t>
  </si>
  <si>
    <t>Auszahlung Kasse</t>
  </si>
  <si>
    <t>Barbezug Kasse</t>
  </si>
  <si>
    <t>Auszahlung Postkonto</t>
  </si>
  <si>
    <t>Bareinzahlung
aus Kasse</t>
  </si>
  <si>
    <t>Barbezug
in Kasse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</si>
</sst>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0.00_ ;[Red]\-0.00\ 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i/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8"/>
      <color theme="1"/>
      <name val="Arial"/>
      <family val="2"/>
    </font>
    <font>
      <i/>
      <sz val="8"/>
      <color rgb="FFFF0000"/>
      <name val="Arial"/>
      <family val="2"/>
    </font>
    <font>
      <sz val="12"/>
      <color theme="0" tint="-0.149998474074526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4" fontId="1" fillId="0" borderId="0" xfId="0" applyNumberFormat="1" applyFont="1"/>
    <xf numFmtId="0" fontId="4" fillId="5" borderId="0" xfId="0" applyFont="1" applyFill="1"/>
    <xf numFmtId="4" fontId="1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/>
    </xf>
    <xf numFmtId="0" fontId="10" fillId="2" borderId="15" xfId="0" applyFont="1" applyFill="1" applyBorder="1"/>
    <xf numFmtId="4" fontId="1" fillId="2" borderId="15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center"/>
    </xf>
    <xf numFmtId="4" fontId="4" fillId="5" borderId="0" xfId="0" applyNumberFormat="1" applyFont="1" applyFill="1"/>
    <xf numFmtId="0" fontId="1" fillId="2" borderId="15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9" fillId="3" borderId="0" xfId="0" applyFont="1" applyFill="1"/>
    <xf numFmtId="0" fontId="4" fillId="3" borderId="0" xfId="0" applyFont="1" applyFill="1"/>
    <xf numFmtId="0" fontId="8" fillId="0" borderId="0" xfId="0" applyFont="1"/>
    <xf numFmtId="0" fontId="5" fillId="4" borderId="0" xfId="0" applyFont="1" applyFill="1"/>
    <xf numFmtId="0" fontId="5" fillId="3" borderId="1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4" xfId="0" applyFont="1" applyBorder="1"/>
    <xf numFmtId="4" fontId="7" fillId="4" borderId="14" xfId="0" applyNumberFormat="1" applyFont="1" applyFill="1" applyBorder="1"/>
    <xf numFmtId="2" fontId="5" fillId="0" borderId="14" xfId="0" applyNumberFormat="1" applyFont="1" applyBorder="1"/>
    <xf numFmtId="4" fontId="5" fillId="3" borderId="14" xfId="0" applyNumberFormat="1" applyFont="1" applyFill="1" applyBorder="1"/>
    <xf numFmtId="4" fontId="5" fillId="0" borderId="14" xfId="0" applyNumberFormat="1" applyFont="1" applyBorder="1"/>
    <xf numFmtId="2" fontId="5" fillId="0" borderId="4" xfId="0" applyNumberFormat="1" applyFont="1" applyBorder="1"/>
    <xf numFmtId="2" fontId="5" fillId="2" borderId="5" xfId="0" applyNumberFormat="1" applyFont="1" applyFill="1" applyBorder="1"/>
    <xf numFmtId="0" fontId="7" fillId="0" borderId="1" xfId="0" applyFont="1" applyBorder="1"/>
    <xf numFmtId="4" fontId="5" fillId="4" borderId="3" xfId="0" applyNumberFormat="1" applyFont="1" applyFill="1" applyBorder="1"/>
    <xf numFmtId="2" fontId="5" fillId="0" borderId="3" xfId="0" applyNumberFormat="1" applyFont="1" applyBorder="1"/>
    <xf numFmtId="4" fontId="5" fillId="3" borderId="3" xfId="0" applyNumberFormat="1" applyFont="1" applyFill="1" applyBorder="1"/>
    <xf numFmtId="4" fontId="5" fillId="0" borderId="3" xfId="0" applyNumberFormat="1" applyFont="1" applyBorder="1"/>
    <xf numFmtId="2" fontId="5" fillId="0" borderId="1" xfId="0" applyNumberFormat="1" applyFont="1" applyBorder="1"/>
    <xf numFmtId="2" fontId="5" fillId="2" borderId="6" xfId="0" applyNumberFormat="1" applyFont="1" applyFill="1" applyBorder="1"/>
    <xf numFmtId="0" fontId="5" fillId="0" borderId="1" xfId="0" applyFont="1" applyBorder="1" applyAlignment="1">
      <alignment horizontal="left"/>
    </xf>
    <xf numFmtId="0" fontId="7" fillId="0" borderId="0" xfId="0" applyFont="1"/>
    <xf numFmtId="0" fontId="5" fillId="0" borderId="7" xfId="0" applyFont="1" applyBorder="1"/>
    <xf numFmtId="4" fontId="5" fillId="4" borderId="12" xfId="0" applyNumberFormat="1" applyFont="1" applyFill="1" applyBorder="1"/>
    <xf numFmtId="2" fontId="5" fillId="0" borderId="12" xfId="0" applyNumberFormat="1" applyFont="1" applyBorder="1"/>
    <xf numFmtId="4" fontId="5" fillId="3" borderId="12" xfId="0" applyNumberFormat="1" applyFont="1" applyFill="1" applyBorder="1"/>
    <xf numFmtId="4" fontId="5" fillId="0" borderId="12" xfId="0" applyNumberFormat="1" applyFont="1" applyBorder="1"/>
    <xf numFmtId="2" fontId="5" fillId="0" borderId="7" xfId="0" applyNumberFormat="1" applyFont="1" applyBorder="1"/>
    <xf numFmtId="2" fontId="5" fillId="2" borderId="8" xfId="0" applyNumberFormat="1" applyFont="1" applyFill="1" applyBorder="1"/>
    <xf numFmtId="4" fontId="5" fillId="4" borderId="0" xfId="0" applyNumberFormat="1" applyFont="1" applyFill="1"/>
    <xf numFmtId="4" fontId="5" fillId="0" borderId="0" xfId="0" applyNumberFormat="1" applyFont="1"/>
    <xf numFmtId="4" fontId="7" fillId="4" borderId="4" xfId="0" applyNumberFormat="1" applyFont="1" applyFill="1" applyBorder="1"/>
    <xf numFmtId="4" fontId="5" fillId="3" borderId="4" xfId="0" applyNumberFormat="1" applyFont="1" applyFill="1" applyBorder="1"/>
    <xf numFmtId="4" fontId="5" fillId="0" borderId="4" xfId="0" applyNumberFormat="1" applyFont="1" applyBorder="1"/>
    <xf numFmtId="4" fontId="5" fillId="4" borderId="1" xfId="0" applyNumberFormat="1" applyFont="1" applyFill="1" applyBorder="1"/>
    <xf numFmtId="4" fontId="5" fillId="3" borderId="1" xfId="0" applyNumberFormat="1" applyFont="1" applyFill="1" applyBorder="1"/>
    <xf numFmtId="4" fontId="5" fillId="0" borderId="1" xfId="0" applyNumberFormat="1" applyFont="1" applyBorder="1"/>
    <xf numFmtId="0" fontId="5" fillId="0" borderId="1" xfId="0" applyFont="1" applyBorder="1"/>
    <xf numFmtId="4" fontId="5" fillId="4" borderId="7" xfId="0" applyNumberFormat="1" applyFont="1" applyFill="1" applyBorder="1"/>
    <xf numFmtId="4" fontId="5" fillId="3" borderId="7" xfId="0" applyNumberFormat="1" applyFont="1" applyFill="1" applyBorder="1"/>
    <xf numFmtId="4" fontId="5" fillId="0" borderId="7" xfId="0" applyNumberFormat="1" applyFont="1" applyBorder="1"/>
    <xf numFmtId="0" fontId="5" fillId="0" borderId="9" xfId="0" applyFont="1" applyBorder="1"/>
    <xf numFmtId="165" fontId="7" fillId="0" borderId="15" xfId="0" applyNumberFormat="1" applyFont="1" applyBorder="1"/>
    <xf numFmtId="165" fontId="5" fillId="0" borderId="15" xfId="0" applyNumberFormat="1" applyFont="1" applyBorder="1"/>
    <xf numFmtId="165" fontId="7" fillId="0" borderId="10" xfId="0" applyNumberFormat="1" applyFont="1" applyBorder="1"/>
    <xf numFmtId="0" fontId="7" fillId="4" borderId="1" xfId="0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7" fillId="3" borderId="13" xfId="0" applyFont="1" applyFill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3" fillId="0" borderId="0" xfId="0" applyFont="1" applyAlignment="1">
      <alignment horizontal="right"/>
    </xf>
    <xf numFmtId="4" fontId="2" fillId="0" borderId="0" xfId="0" applyNumberFormat="1" applyFont="1"/>
    <xf numFmtId="0" fontId="4" fillId="0" borderId="0" xfId="0" applyFont="1"/>
    <xf numFmtId="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 wrapText="1"/>
    </xf>
    <xf numFmtId="164" fontId="5" fillId="0" borderId="0" xfId="0" applyNumberFormat="1" applyFont="1" applyAlignment="1">
      <alignment horizontal="right"/>
    </xf>
    <xf numFmtId="164" fontId="5" fillId="2" borderId="0" xfId="0" quotePrefix="1" applyNumberFormat="1" applyFont="1" applyFill="1" applyAlignment="1">
      <alignment horizontal="right" vertical="top"/>
    </xf>
    <xf numFmtId="0" fontId="5" fillId="2" borderId="0" xfId="0" applyFont="1" applyFill="1" applyAlignment="1">
      <alignment vertical="top"/>
    </xf>
    <xf numFmtId="0" fontId="13" fillId="0" borderId="0" xfId="0" applyFont="1"/>
    <xf numFmtId="0" fontId="14" fillId="0" borderId="0" xfId="0" applyFont="1"/>
    <xf numFmtId="14" fontId="5" fillId="0" borderId="18" xfId="0" applyNumberFormat="1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19" xfId="0" applyFont="1" applyBorder="1"/>
    <xf numFmtId="0" fontId="5" fillId="0" borderId="19" xfId="0" applyFont="1" applyBorder="1" applyAlignment="1">
      <alignment horizontal="left"/>
    </xf>
    <xf numFmtId="164" fontId="5" fillId="0" borderId="19" xfId="0" applyNumberFormat="1" applyFont="1" applyBorder="1" applyAlignment="1">
      <alignment horizontal="right"/>
    </xf>
    <xf numFmtId="14" fontId="5" fillId="0" borderId="21" xfId="0" applyNumberFormat="1" applyFont="1" applyBorder="1" applyAlignment="1">
      <alignment horizontal="left"/>
    </xf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0" fontId="5" fillId="0" borderId="22" xfId="0" applyFont="1" applyBorder="1" applyAlignment="1">
      <alignment horizontal="left"/>
    </xf>
    <xf numFmtId="164" fontId="5" fillId="0" borderId="22" xfId="0" applyNumberFormat="1" applyFont="1" applyBorder="1" applyAlignment="1">
      <alignment horizontal="right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horizontal="right"/>
    </xf>
    <xf numFmtId="0" fontId="14" fillId="0" borderId="20" xfId="0" applyFont="1" applyBorder="1" applyAlignment="1">
      <alignment horizontal="left" wrapText="1"/>
    </xf>
    <xf numFmtId="0" fontId="14" fillId="0" borderId="23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3254034</xdr:colOff>
      <xdr:row>0</xdr:row>
      <xdr:rowOff>19050</xdr:rowOff>
    </xdr:from>
    <xdr:to>
      <xdr:col>6</xdr:col>
      <xdr:colOff>933205</xdr:colOff>
      <xdr:row>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1543845-CA6A-4CDB-B7BC-5F349DB05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64034" y="19050"/>
          <a:ext cx="1813021" cy="1028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305045</xdr:colOff>
      <xdr:row>0</xdr:row>
      <xdr:rowOff>171450</xdr:rowOff>
    </xdr:from>
    <xdr:to>
      <xdr:col>5</xdr:col>
      <xdr:colOff>3516</xdr:colOff>
      <xdr:row>6</xdr:row>
      <xdr:rowOff>57150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3947BAF-4469-1340-3D02-CCAD5EF9C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15070" y="171450"/>
          <a:ext cx="1813021" cy="1028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44109</xdr:colOff>
      <xdr:row>0</xdr:row>
      <xdr:rowOff>19050</xdr:rowOff>
    </xdr:from>
    <xdr:to>
      <xdr:col>8</xdr:col>
      <xdr:colOff>18805</xdr:colOff>
      <xdr:row>5</xdr:row>
      <xdr:rowOff>95250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96F77E1-F057-47A6-8F24-C5F548B36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406934" y="19050"/>
          <a:ext cx="1813021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C8895-DA14-DD42-AC96-4FD7A2D00F76}">
  <dimension ref="A8:G623"/>
  <sheetViews>
    <sheetView tabSelected="1" topLeftCell="A3" zoomScaleNormal="100" workbookViewId="0">
      <selection activeCell="E37" sqref="E37"/>
    </sheetView>
  </sheetViews>
  <sheetFormatPr baseColWidth="10" defaultColWidth="10.875" defaultRowHeight="12.75" x14ac:dyDescent="0.2"/>
  <cols>
    <col min="1" max="1" width="9.25" style="8" customWidth="1"/>
    <col min="2" max="2" width="8.25" style="13" customWidth="1"/>
    <col min="3" max="3" width="21.5" style="8" customWidth="1"/>
    <col min="4" max="4" width="11" style="8" customWidth="1"/>
    <col min="5" max="5" width="44" style="8" customWidth="1"/>
    <col min="6" max="6" width="10.25" style="83" customWidth="1"/>
    <col min="7" max="7" width="16.5" style="10" customWidth="1"/>
    <col min="8" max="16384" width="10.875" style="10"/>
  </cols>
  <sheetData>
    <row r="8" spans="1:7" ht="23.25" customHeight="1" x14ac:dyDescent="0.2">
      <c r="A8" s="15" t="s">
        <v>0</v>
      </c>
      <c r="B8" s="12"/>
      <c r="C8" s="11"/>
      <c r="D8" s="11"/>
      <c r="E8" s="7"/>
    </row>
    <row r="10" spans="1:7" ht="30.75" customHeight="1" x14ac:dyDescent="0.2">
      <c r="A10" s="81" t="s">
        <v>1</v>
      </c>
      <c r="B10" s="82" t="s">
        <v>2</v>
      </c>
      <c r="C10" s="81" t="s">
        <v>3</v>
      </c>
      <c r="D10" s="81" t="s">
        <v>4</v>
      </c>
      <c r="E10" s="81" t="s">
        <v>5</v>
      </c>
      <c r="F10" s="84" t="s">
        <v>6</v>
      </c>
      <c r="G10" s="85" t="s">
        <v>7</v>
      </c>
    </row>
    <row r="11" spans="1:7" x14ac:dyDescent="0.2">
      <c r="A11" s="14">
        <v>44562</v>
      </c>
      <c r="B11" s="13">
        <v>1</v>
      </c>
      <c r="C11" s="10" t="s">
        <v>8</v>
      </c>
      <c r="D11" s="10" t="s">
        <v>9</v>
      </c>
      <c r="E11" s="8" t="s">
        <v>10</v>
      </c>
      <c r="F11" s="83">
        <v>150</v>
      </c>
      <c r="G11" s="86" t="s">
        <v>11</v>
      </c>
    </row>
    <row r="12" spans="1:7" x14ac:dyDescent="0.2">
      <c r="A12" s="14">
        <v>44564</v>
      </c>
      <c r="B12" s="13">
        <v>2</v>
      </c>
      <c r="C12" s="10" t="s">
        <v>48</v>
      </c>
      <c r="D12" s="10" t="s">
        <v>13</v>
      </c>
      <c r="E12" s="8" t="s">
        <v>14</v>
      </c>
      <c r="F12" s="83">
        <v>1000</v>
      </c>
      <c r="G12" s="86" t="s">
        <v>15</v>
      </c>
    </row>
    <row r="13" spans="1:7" x14ac:dyDescent="0.2">
      <c r="A13" s="14">
        <v>44568</v>
      </c>
      <c r="B13" s="13">
        <v>3</v>
      </c>
      <c r="C13" s="10" t="s">
        <v>8</v>
      </c>
      <c r="D13" s="10" t="s">
        <v>9</v>
      </c>
      <c r="E13" s="9" t="s">
        <v>16</v>
      </c>
      <c r="F13" s="83">
        <v>-20</v>
      </c>
      <c r="G13" s="87" t="s">
        <v>17</v>
      </c>
    </row>
    <row r="14" spans="1:7" x14ac:dyDescent="0.2">
      <c r="A14" s="14">
        <v>44571</v>
      </c>
      <c r="B14" s="13">
        <v>4</v>
      </c>
      <c r="C14" s="10" t="s">
        <v>48</v>
      </c>
      <c r="D14" s="10" t="s">
        <v>13</v>
      </c>
      <c r="E14" s="9" t="s">
        <v>50</v>
      </c>
      <c r="F14" s="83">
        <v>-100</v>
      </c>
      <c r="G14" s="87" t="s">
        <v>18</v>
      </c>
    </row>
    <row r="15" spans="1:7" x14ac:dyDescent="0.2">
      <c r="A15" s="14">
        <v>44576</v>
      </c>
      <c r="B15" s="13">
        <v>5</v>
      </c>
      <c r="C15" s="10" t="s">
        <v>19</v>
      </c>
      <c r="D15" s="10" t="s">
        <v>20</v>
      </c>
      <c r="E15" s="8" t="s">
        <v>21</v>
      </c>
      <c r="F15" s="83">
        <v>148.5</v>
      </c>
    </row>
    <row r="16" spans="1:7" x14ac:dyDescent="0.2">
      <c r="A16" s="14">
        <v>44596</v>
      </c>
      <c r="B16" s="13">
        <v>6</v>
      </c>
      <c r="C16" s="10" t="s">
        <v>22</v>
      </c>
      <c r="D16" s="10" t="s">
        <v>13</v>
      </c>
      <c r="E16" s="8" t="s">
        <v>23</v>
      </c>
      <c r="F16" s="83">
        <v>1350</v>
      </c>
    </row>
    <row r="17" spans="1:7" x14ac:dyDescent="0.2">
      <c r="A17" s="14">
        <v>44661</v>
      </c>
      <c r="B17" s="13">
        <v>7</v>
      </c>
      <c r="C17" s="10" t="s">
        <v>49</v>
      </c>
      <c r="D17" s="10" t="s">
        <v>20</v>
      </c>
      <c r="E17" s="8" t="s">
        <v>51</v>
      </c>
      <c r="F17" s="83">
        <v>473</v>
      </c>
    </row>
    <row r="18" spans="1:7" x14ac:dyDescent="0.2">
      <c r="A18" s="14">
        <v>44686</v>
      </c>
      <c r="B18" s="13">
        <v>8</v>
      </c>
      <c r="C18" s="10" t="s">
        <v>52</v>
      </c>
      <c r="D18" s="10" t="s">
        <v>9</v>
      </c>
      <c r="F18" s="83">
        <v>150</v>
      </c>
    </row>
    <row r="19" spans="1:7" x14ac:dyDescent="0.2">
      <c r="A19" s="14">
        <v>44734</v>
      </c>
      <c r="B19" s="13">
        <v>9</v>
      </c>
      <c r="C19" s="10" t="s">
        <v>53</v>
      </c>
      <c r="D19" s="10" t="s">
        <v>13</v>
      </c>
      <c r="F19" s="83">
        <v>200</v>
      </c>
    </row>
    <row r="20" spans="1:7" x14ac:dyDescent="0.2">
      <c r="A20" s="88">
        <v>44742</v>
      </c>
      <c r="B20" s="89">
        <v>10</v>
      </c>
      <c r="C20" s="90" t="s">
        <v>55</v>
      </c>
      <c r="D20" s="90" t="s">
        <v>9</v>
      </c>
      <c r="E20" s="91" t="s">
        <v>56</v>
      </c>
      <c r="F20" s="92">
        <v>-800</v>
      </c>
      <c r="G20" s="101" t="s">
        <v>59</v>
      </c>
    </row>
    <row r="21" spans="1:7" x14ac:dyDescent="0.2">
      <c r="A21" s="93">
        <v>44742</v>
      </c>
      <c r="B21" s="94">
        <v>10</v>
      </c>
      <c r="C21" s="95" t="s">
        <v>55</v>
      </c>
      <c r="D21" s="95" t="s">
        <v>20</v>
      </c>
      <c r="E21" s="96" t="s">
        <v>54</v>
      </c>
      <c r="F21" s="97">
        <v>800</v>
      </c>
      <c r="G21" s="102"/>
    </row>
    <row r="22" spans="1:7" x14ac:dyDescent="0.2">
      <c r="A22" s="88">
        <v>44743</v>
      </c>
      <c r="B22" s="89">
        <v>10</v>
      </c>
      <c r="C22" s="90" t="s">
        <v>55</v>
      </c>
      <c r="D22" s="90" t="s">
        <v>20</v>
      </c>
      <c r="E22" s="91" t="s">
        <v>57</v>
      </c>
      <c r="F22" s="92">
        <v>-500</v>
      </c>
      <c r="G22" s="101" t="s">
        <v>60</v>
      </c>
    </row>
    <row r="23" spans="1:7" x14ac:dyDescent="0.2">
      <c r="A23" s="93">
        <v>44743</v>
      </c>
      <c r="B23" s="94">
        <v>10</v>
      </c>
      <c r="C23" s="95" t="s">
        <v>55</v>
      </c>
      <c r="D23" s="95" t="s">
        <v>9</v>
      </c>
      <c r="E23" s="96" t="s">
        <v>58</v>
      </c>
      <c r="F23" s="97">
        <v>500</v>
      </c>
      <c r="G23" s="102"/>
    </row>
    <row r="24" spans="1:7" x14ac:dyDescent="0.2">
      <c r="A24" s="14"/>
      <c r="C24" s="10"/>
      <c r="D24" s="10"/>
    </row>
    <row r="25" spans="1:7" x14ac:dyDescent="0.2">
      <c r="A25" s="14"/>
      <c r="C25" s="10"/>
      <c r="D25" s="10"/>
    </row>
    <row r="26" spans="1:7" x14ac:dyDescent="0.2">
      <c r="A26" s="14"/>
      <c r="C26" s="10"/>
      <c r="D26" s="10"/>
    </row>
    <row r="27" spans="1:7" x14ac:dyDescent="0.2">
      <c r="A27" s="14"/>
      <c r="C27" s="10"/>
      <c r="D27" s="10"/>
    </row>
    <row r="28" spans="1:7" x14ac:dyDescent="0.2">
      <c r="A28" s="14"/>
      <c r="C28" s="10"/>
      <c r="D28" s="10"/>
    </row>
    <row r="29" spans="1:7" x14ac:dyDescent="0.2">
      <c r="A29" s="14"/>
      <c r="C29" s="10"/>
      <c r="D29" s="10"/>
    </row>
    <row r="30" spans="1:7" x14ac:dyDescent="0.2">
      <c r="A30" s="14"/>
      <c r="C30" s="10"/>
      <c r="D30" s="10"/>
    </row>
    <row r="31" spans="1:7" x14ac:dyDescent="0.2">
      <c r="A31" s="14"/>
      <c r="C31" s="10"/>
      <c r="D31" s="10"/>
    </row>
    <row r="32" spans="1:7" x14ac:dyDescent="0.2">
      <c r="A32" s="14"/>
      <c r="C32" s="10"/>
      <c r="D32" s="10"/>
    </row>
    <row r="33" spans="1:4" x14ac:dyDescent="0.2">
      <c r="A33" s="14"/>
      <c r="C33" s="10"/>
      <c r="D33" s="10"/>
    </row>
    <row r="34" spans="1:4" x14ac:dyDescent="0.2">
      <c r="A34" s="14"/>
      <c r="C34" s="10"/>
      <c r="D34" s="10"/>
    </row>
    <row r="35" spans="1:4" x14ac:dyDescent="0.2">
      <c r="A35" s="14"/>
      <c r="C35" s="10"/>
      <c r="D35" s="10"/>
    </row>
    <row r="36" spans="1:4" x14ac:dyDescent="0.2">
      <c r="A36" s="14"/>
      <c r="C36" s="10"/>
      <c r="D36" s="10"/>
    </row>
    <row r="37" spans="1:4" x14ac:dyDescent="0.2">
      <c r="A37" s="14"/>
      <c r="C37" s="10"/>
      <c r="D37" s="10"/>
    </row>
    <row r="38" spans="1:4" x14ac:dyDescent="0.2">
      <c r="C38" s="10"/>
      <c r="D38" s="10"/>
    </row>
    <row r="39" spans="1:4" x14ac:dyDescent="0.2">
      <c r="C39" s="10"/>
      <c r="D39" s="10"/>
    </row>
    <row r="40" spans="1:4" x14ac:dyDescent="0.2">
      <c r="C40" s="10"/>
      <c r="D40" s="10"/>
    </row>
    <row r="41" spans="1:4" x14ac:dyDescent="0.2">
      <c r="C41" s="10"/>
      <c r="D41" s="10"/>
    </row>
    <row r="42" spans="1:4" x14ac:dyDescent="0.2">
      <c r="C42" s="10"/>
      <c r="D42" s="10"/>
    </row>
    <row r="43" spans="1:4" x14ac:dyDescent="0.2">
      <c r="C43" s="10"/>
      <c r="D43" s="10"/>
    </row>
    <row r="44" spans="1:4" x14ac:dyDescent="0.2">
      <c r="C44" s="10"/>
      <c r="D44" s="10"/>
    </row>
    <row r="45" spans="1:4" x14ac:dyDescent="0.2">
      <c r="C45" s="10"/>
      <c r="D45" s="10"/>
    </row>
    <row r="46" spans="1:4" x14ac:dyDescent="0.2">
      <c r="C46" s="10"/>
      <c r="D46" s="10"/>
    </row>
    <row r="47" spans="1:4" x14ac:dyDescent="0.2">
      <c r="C47" s="10"/>
      <c r="D47" s="10"/>
    </row>
    <row r="48" spans="1:4" x14ac:dyDescent="0.2">
      <c r="C48" s="10"/>
      <c r="D48" s="10"/>
    </row>
    <row r="49" spans="3:4" x14ac:dyDescent="0.2">
      <c r="C49" s="10"/>
      <c r="D49" s="10"/>
    </row>
    <row r="50" spans="3:4" x14ac:dyDescent="0.2">
      <c r="C50" s="10"/>
      <c r="D50" s="10"/>
    </row>
    <row r="51" spans="3:4" x14ac:dyDescent="0.2">
      <c r="C51" s="10"/>
      <c r="D51" s="10"/>
    </row>
    <row r="52" spans="3:4" x14ac:dyDescent="0.2">
      <c r="C52" s="10"/>
      <c r="D52" s="10"/>
    </row>
    <row r="53" spans="3:4" x14ac:dyDescent="0.2">
      <c r="C53" s="10"/>
      <c r="D53" s="10"/>
    </row>
    <row r="54" spans="3:4" x14ac:dyDescent="0.2">
      <c r="C54" s="10"/>
      <c r="D54" s="10"/>
    </row>
    <row r="55" spans="3:4" x14ac:dyDescent="0.2">
      <c r="C55" s="10"/>
      <c r="D55" s="10"/>
    </row>
    <row r="56" spans="3:4" x14ac:dyDescent="0.2">
      <c r="C56" s="10"/>
      <c r="D56" s="10"/>
    </row>
    <row r="57" spans="3:4" x14ac:dyDescent="0.2">
      <c r="C57" s="10"/>
      <c r="D57" s="10"/>
    </row>
    <row r="58" spans="3:4" x14ac:dyDescent="0.2">
      <c r="C58" s="10"/>
      <c r="D58" s="10"/>
    </row>
    <row r="59" spans="3:4" x14ac:dyDescent="0.2">
      <c r="C59" s="10"/>
      <c r="D59" s="10"/>
    </row>
    <row r="60" spans="3:4" x14ac:dyDescent="0.2">
      <c r="C60" s="10"/>
      <c r="D60" s="10"/>
    </row>
    <row r="61" spans="3:4" x14ac:dyDescent="0.2">
      <c r="C61" s="10"/>
      <c r="D61" s="10"/>
    </row>
    <row r="62" spans="3:4" x14ac:dyDescent="0.2">
      <c r="C62" s="10"/>
      <c r="D62" s="10"/>
    </row>
    <row r="63" spans="3:4" x14ac:dyDescent="0.2">
      <c r="C63" s="10"/>
      <c r="D63" s="10"/>
    </row>
    <row r="64" spans="3:4" x14ac:dyDescent="0.2">
      <c r="C64" s="10"/>
      <c r="D64" s="10"/>
    </row>
    <row r="65" spans="3:4" x14ac:dyDescent="0.2">
      <c r="C65" s="10"/>
      <c r="D65" s="10"/>
    </row>
    <row r="66" spans="3:4" x14ac:dyDescent="0.2">
      <c r="C66" s="10"/>
      <c r="D66" s="10"/>
    </row>
    <row r="67" spans="3:4" x14ac:dyDescent="0.2">
      <c r="C67" s="10"/>
      <c r="D67" s="10"/>
    </row>
    <row r="68" spans="3:4" x14ac:dyDescent="0.2">
      <c r="C68" s="10"/>
      <c r="D68" s="10"/>
    </row>
    <row r="69" spans="3:4" x14ac:dyDescent="0.2">
      <c r="C69" s="10"/>
      <c r="D69" s="10"/>
    </row>
    <row r="70" spans="3:4" x14ac:dyDescent="0.2">
      <c r="C70" s="10"/>
      <c r="D70" s="10"/>
    </row>
    <row r="71" spans="3:4" x14ac:dyDescent="0.2">
      <c r="C71" s="10"/>
      <c r="D71" s="10"/>
    </row>
    <row r="72" spans="3:4" x14ac:dyDescent="0.2">
      <c r="C72" s="10"/>
      <c r="D72" s="10"/>
    </row>
    <row r="73" spans="3:4" x14ac:dyDescent="0.2">
      <c r="C73" s="10"/>
      <c r="D73" s="10"/>
    </row>
    <row r="74" spans="3:4" x14ac:dyDescent="0.2">
      <c r="C74" s="10"/>
      <c r="D74" s="10"/>
    </row>
    <row r="75" spans="3:4" x14ac:dyDescent="0.2">
      <c r="C75" s="10"/>
      <c r="D75" s="10"/>
    </row>
    <row r="76" spans="3:4" x14ac:dyDescent="0.2">
      <c r="C76" s="10"/>
      <c r="D76" s="10"/>
    </row>
    <row r="77" spans="3:4" x14ac:dyDescent="0.2">
      <c r="C77" s="10"/>
      <c r="D77" s="10"/>
    </row>
    <row r="78" spans="3:4" x14ac:dyDescent="0.2">
      <c r="C78" s="10"/>
      <c r="D78" s="10"/>
    </row>
    <row r="79" spans="3:4" x14ac:dyDescent="0.2">
      <c r="C79" s="10"/>
      <c r="D79" s="10"/>
    </row>
    <row r="80" spans="3:4" x14ac:dyDescent="0.2">
      <c r="C80" s="10"/>
      <c r="D80" s="10"/>
    </row>
    <row r="81" spans="3:4" x14ac:dyDescent="0.2">
      <c r="C81" s="10"/>
      <c r="D81" s="10"/>
    </row>
    <row r="82" spans="3:4" x14ac:dyDescent="0.2">
      <c r="C82" s="10"/>
      <c r="D82" s="10"/>
    </row>
    <row r="83" spans="3:4" x14ac:dyDescent="0.2">
      <c r="C83" s="10"/>
      <c r="D83" s="10"/>
    </row>
    <row r="84" spans="3:4" x14ac:dyDescent="0.2">
      <c r="C84" s="10"/>
      <c r="D84" s="10"/>
    </row>
    <row r="85" spans="3:4" x14ac:dyDescent="0.2">
      <c r="C85" s="10"/>
      <c r="D85" s="10"/>
    </row>
    <row r="86" spans="3:4" x14ac:dyDescent="0.2">
      <c r="C86" s="10"/>
      <c r="D86" s="10"/>
    </row>
    <row r="87" spans="3:4" x14ac:dyDescent="0.2">
      <c r="C87" s="10"/>
      <c r="D87" s="10"/>
    </row>
    <row r="88" spans="3:4" x14ac:dyDescent="0.2">
      <c r="C88" s="10"/>
      <c r="D88" s="10"/>
    </row>
    <row r="89" spans="3:4" x14ac:dyDescent="0.2">
      <c r="C89" s="10"/>
      <c r="D89" s="10"/>
    </row>
    <row r="90" spans="3:4" x14ac:dyDescent="0.2">
      <c r="C90" s="10"/>
      <c r="D90" s="10"/>
    </row>
    <row r="91" spans="3:4" x14ac:dyDescent="0.2">
      <c r="C91" s="10"/>
      <c r="D91" s="10"/>
    </row>
    <row r="92" spans="3:4" x14ac:dyDescent="0.2">
      <c r="C92" s="10"/>
      <c r="D92" s="10"/>
    </row>
    <row r="93" spans="3:4" x14ac:dyDescent="0.2">
      <c r="C93" s="10"/>
      <c r="D93" s="10"/>
    </row>
    <row r="94" spans="3:4" x14ac:dyDescent="0.2">
      <c r="C94" s="10"/>
      <c r="D94" s="10"/>
    </row>
    <row r="95" spans="3:4" x14ac:dyDescent="0.2">
      <c r="C95" s="10"/>
      <c r="D95" s="10"/>
    </row>
    <row r="96" spans="3:4" x14ac:dyDescent="0.2">
      <c r="C96" s="10"/>
      <c r="D96" s="10"/>
    </row>
    <row r="97" spans="3:4" x14ac:dyDescent="0.2">
      <c r="C97" s="10"/>
      <c r="D97" s="10"/>
    </row>
    <row r="98" spans="3:4" x14ac:dyDescent="0.2">
      <c r="C98" s="10"/>
      <c r="D98" s="10"/>
    </row>
    <row r="99" spans="3:4" x14ac:dyDescent="0.2">
      <c r="C99" s="10"/>
      <c r="D99" s="10"/>
    </row>
    <row r="100" spans="3:4" x14ac:dyDescent="0.2">
      <c r="C100" s="10"/>
      <c r="D100" s="10"/>
    </row>
    <row r="101" spans="3:4" x14ac:dyDescent="0.2">
      <c r="C101" s="10"/>
      <c r="D101" s="10"/>
    </row>
    <row r="102" spans="3:4" x14ac:dyDescent="0.2">
      <c r="C102" s="10"/>
      <c r="D102" s="10"/>
    </row>
    <row r="103" spans="3:4" x14ac:dyDescent="0.2">
      <c r="C103" s="10"/>
      <c r="D103" s="10"/>
    </row>
    <row r="104" spans="3:4" x14ac:dyDescent="0.2">
      <c r="C104" s="10"/>
      <c r="D104" s="10"/>
    </row>
    <row r="105" spans="3:4" x14ac:dyDescent="0.2">
      <c r="C105" s="10"/>
      <c r="D105" s="10"/>
    </row>
    <row r="106" spans="3:4" x14ac:dyDescent="0.2">
      <c r="C106" s="10"/>
      <c r="D106" s="10"/>
    </row>
    <row r="107" spans="3:4" x14ac:dyDescent="0.2">
      <c r="C107" s="10"/>
      <c r="D107" s="10"/>
    </row>
    <row r="108" spans="3:4" x14ac:dyDescent="0.2">
      <c r="C108" s="10"/>
      <c r="D108" s="10"/>
    </row>
    <row r="109" spans="3:4" x14ac:dyDescent="0.2">
      <c r="C109" s="10"/>
      <c r="D109" s="10"/>
    </row>
    <row r="110" spans="3:4" x14ac:dyDescent="0.2">
      <c r="C110" s="10"/>
      <c r="D110" s="10"/>
    </row>
    <row r="111" spans="3:4" x14ac:dyDescent="0.2">
      <c r="C111" s="10"/>
      <c r="D111" s="10"/>
    </row>
    <row r="112" spans="3:4" x14ac:dyDescent="0.2">
      <c r="C112" s="10"/>
      <c r="D112" s="10"/>
    </row>
    <row r="113" spans="3:4" x14ac:dyDescent="0.2">
      <c r="C113" s="10"/>
      <c r="D113" s="10"/>
    </row>
    <row r="114" spans="3:4" x14ac:dyDescent="0.2">
      <c r="C114" s="10"/>
      <c r="D114" s="10"/>
    </row>
    <row r="115" spans="3:4" x14ac:dyDescent="0.2">
      <c r="C115" s="10"/>
      <c r="D115" s="10"/>
    </row>
    <row r="116" spans="3:4" x14ac:dyDescent="0.2">
      <c r="C116" s="10"/>
      <c r="D116" s="10"/>
    </row>
    <row r="117" spans="3:4" x14ac:dyDescent="0.2">
      <c r="C117" s="10"/>
      <c r="D117" s="10"/>
    </row>
    <row r="118" spans="3:4" x14ac:dyDescent="0.2">
      <c r="C118" s="10"/>
      <c r="D118" s="10"/>
    </row>
    <row r="119" spans="3:4" x14ac:dyDescent="0.2">
      <c r="C119" s="10"/>
      <c r="D119" s="10"/>
    </row>
    <row r="120" spans="3:4" x14ac:dyDescent="0.2">
      <c r="C120" s="10"/>
      <c r="D120" s="10"/>
    </row>
    <row r="121" spans="3:4" x14ac:dyDescent="0.2">
      <c r="C121" s="10"/>
      <c r="D121" s="10"/>
    </row>
    <row r="122" spans="3:4" x14ac:dyDescent="0.2">
      <c r="C122" s="10"/>
      <c r="D122" s="10"/>
    </row>
    <row r="123" spans="3:4" x14ac:dyDescent="0.2">
      <c r="C123" s="10"/>
      <c r="D123" s="10"/>
    </row>
    <row r="124" spans="3:4" x14ac:dyDescent="0.2">
      <c r="C124" s="10"/>
      <c r="D124" s="10"/>
    </row>
    <row r="125" spans="3:4" x14ac:dyDescent="0.2">
      <c r="C125" s="10"/>
      <c r="D125" s="10"/>
    </row>
    <row r="126" spans="3:4" x14ac:dyDescent="0.2">
      <c r="C126" s="10"/>
      <c r="D126" s="10"/>
    </row>
    <row r="127" spans="3:4" x14ac:dyDescent="0.2">
      <c r="C127" s="10"/>
      <c r="D127" s="10"/>
    </row>
    <row r="128" spans="3:4" x14ac:dyDescent="0.2">
      <c r="C128" s="10"/>
      <c r="D128" s="10"/>
    </row>
    <row r="129" spans="3:4" x14ac:dyDescent="0.2">
      <c r="C129" s="10"/>
      <c r="D129" s="10"/>
    </row>
    <row r="130" spans="3:4" x14ac:dyDescent="0.2">
      <c r="C130" s="10"/>
      <c r="D130" s="10"/>
    </row>
    <row r="131" spans="3:4" x14ac:dyDescent="0.2">
      <c r="C131" s="10"/>
      <c r="D131" s="10"/>
    </row>
    <row r="132" spans="3:4" x14ac:dyDescent="0.2">
      <c r="C132" s="10"/>
      <c r="D132" s="10"/>
    </row>
    <row r="133" spans="3:4" x14ac:dyDescent="0.2">
      <c r="C133" s="10"/>
      <c r="D133" s="10"/>
    </row>
    <row r="134" spans="3:4" x14ac:dyDescent="0.2">
      <c r="C134" s="10"/>
      <c r="D134" s="10"/>
    </row>
    <row r="135" spans="3:4" x14ac:dyDescent="0.2">
      <c r="C135" s="10"/>
      <c r="D135" s="10"/>
    </row>
    <row r="136" spans="3:4" x14ac:dyDescent="0.2">
      <c r="C136" s="10"/>
      <c r="D136" s="10"/>
    </row>
    <row r="137" spans="3:4" x14ac:dyDescent="0.2">
      <c r="C137" s="10"/>
      <c r="D137" s="10"/>
    </row>
    <row r="138" spans="3:4" x14ac:dyDescent="0.2">
      <c r="C138" s="10"/>
      <c r="D138" s="10"/>
    </row>
    <row r="139" spans="3:4" x14ac:dyDescent="0.2">
      <c r="C139" s="10"/>
      <c r="D139" s="10"/>
    </row>
    <row r="140" spans="3:4" x14ac:dyDescent="0.2">
      <c r="C140" s="10"/>
      <c r="D140" s="10"/>
    </row>
    <row r="141" spans="3:4" x14ac:dyDescent="0.2">
      <c r="C141" s="10"/>
      <c r="D141" s="10"/>
    </row>
    <row r="142" spans="3:4" x14ac:dyDescent="0.2">
      <c r="C142" s="10"/>
      <c r="D142" s="10"/>
    </row>
    <row r="143" spans="3:4" x14ac:dyDescent="0.2">
      <c r="C143" s="10"/>
      <c r="D143" s="10"/>
    </row>
    <row r="144" spans="3:4" x14ac:dyDescent="0.2">
      <c r="C144" s="10"/>
      <c r="D144" s="10"/>
    </row>
    <row r="145" spans="3:4" x14ac:dyDescent="0.2">
      <c r="C145" s="10"/>
      <c r="D145" s="10"/>
    </row>
    <row r="146" spans="3:4" x14ac:dyDescent="0.2">
      <c r="C146" s="10"/>
      <c r="D146" s="10"/>
    </row>
    <row r="147" spans="3:4" x14ac:dyDescent="0.2">
      <c r="C147" s="10"/>
      <c r="D147" s="10"/>
    </row>
    <row r="148" spans="3:4" x14ac:dyDescent="0.2">
      <c r="C148" s="10"/>
      <c r="D148" s="10"/>
    </row>
    <row r="149" spans="3:4" x14ac:dyDescent="0.2">
      <c r="C149" s="10"/>
      <c r="D149" s="10"/>
    </row>
    <row r="150" spans="3:4" x14ac:dyDescent="0.2">
      <c r="C150" s="10"/>
      <c r="D150" s="10"/>
    </row>
    <row r="151" spans="3:4" x14ac:dyDescent="0.2">
      <c r="C151" s="10"/>
      <c r="D151" s="10"/>
    </row>
    <row r="152" spans="3:4" x14ac:dyDescent="0.2">
      <c r="C152" s="10"/>
      <c r="D152" s="10"/>
    </row>
    <row r="153" spans="3:4" x14ac:dyDescent="0.2">
      <c r="C153" s="10"/>
      <c r="D153" s="10"/>
    </row>
    <row r="154" spans="3:4" x14ac:dyDescent="0.2">
      <c r="C154" s="10"/>
      <c r="D154" s="10"/>
    </row>
    <row r="155" spans="3:4" x14ac:dyDescent="0.2">
      <c r="C155" s="10"/>
      <c r="D155" s="10"/>
    </row>
    <row r="156" spans="3:4" x14ac:dyDescent="0.2">
      <c r="C156" s="10"/>
      <c r="D156" s="10"/>
    </row>
    <row r="157" spans="3:4" x14ac:dyDescent="0.2">
      <c r="C157" s="10"/>
      <c r="D157" s="10"/>
    </row>
    <row r="158" spans="3:4" x14ac:dyDescent="0.2">
      <c r="C158" s="10"/>
      <c r="D158" s="10"/>
    </row>
    <row r="159" spans="3:4" x14ac:dyDescent="0.2">
      <c r="C159" s="10"/>
      <c r="D159" s="10"/>
    </row>
    <row r="160" spans="3:4" x14ac:dyDescent="0.2">
      <c r="C160" s="10"/>
      <c r="D160" s="10"/>
    </row>
    <row r="161" spans="3:4" x14ac:dyDescent="0.2">
      <c r="C161" s="10"/>
      <c r="D161" s="10"/>
    </row>
    <row r="162" spans="3:4" x14ac:dyDescent="0.2">
      <c r="C162" s="10"/>
      <c r="D162" s="10"/>
    </row>
    <row r="163" spans="3:4" x14ac:dyDescent="0.2">
      <c r="C163" s="10"/>
      <c r="D163" s="10"/>
    </row>
    <row r="164" spans="3:4" x14ac:dyDescent="0.2">
      <c r="C164" s="10"/>
      <c r="D164" s="10"/>
    </row>
    <row r="165" spans="3:4" x14ac:dyDescent="0.2">
      <c r="C165" s="10"/>
      <c r="D165" s="10"/>
    </row>
    <row r="166" spans="3:4" x14ac:dyDescent="0.2">
      <c r="C166" s="10"/>
      <c r="D166" s="10"/>
    </row>
    <row r="167" spans="3:4" x14ac:dyDescent="0.2">
      <c r="C167" s="10"/>
      <c r="D167" s="10"/>
    </row>
    <row r="168" spans="3:4" x14ac:dyDescent="0.2">
      <c r="C168" s="10"/>
      <c r="D168" s="10"/>
    </row>
    <row r="169" spans="3:4" x14ac:dyDescent="0.2">
      <c r="C169" s="10"/>
      <c r="D169" s="10"/>
    </row>
    <row r="170" spans="3:4" x14ac:dyDescent="0.2">
      <c r="C170" s="10"/>
      <c r="D170" s="10"/>
    </row>
    <row r="171" spans="3:4" x14ac:dyDescent="0.2">
      <c r="C171" s="10"/>
      <c r="D171" s="10"/>
    </row>
    <row r="172" spans="3:4" x14ac:dyDescent="0.2">
      <c r="C172" s="10"/>
      <c r="D172" s="10"/>
    </row>
    <row r="173" spans="3:4" x14ac:dyDescent="0.2">
      <c r="C173" s="10"/>
      <c r="D173" s="10"/>
    </row>
    <row r="174" spans="3:4" x14ac:dyDescent="0.2">
      <c r="C174" s="10"/>
      <c r="D174" s="10"/>
    </row>
    <row r="175" spans="3:4" x14ac:dyDescent="0.2">
      <c r="C175" s="10"/>
      <c r="D175" s="10"/>
    </row>
    <row r="176" spans="3:4" x14ac:dyDescent="0.2">
      <c r="C176" s="10"/>
      <c r="D176" s="10"/>
    </row>
    <row r="177" spans="3:4" x14ac:dyDescent="0.2">
      <c r="C177" s="10"/>
      <c r="D177" s="10"/>
    </row>
    <row r="178" spans="3:4" x14ac:dyDescent="0.2">
      <c r="C178" s="10"/>
      <c r="D178" s="10"/>
    </row>
    <row r="179" spans="3:4" x14ac:dyDescent="0.2">
      <c r="C179" s="10"/>
      <c r="D179" s="10"/>
    </row>
    <row r="180" spans="3:4" x14ac:dyDescent="0.2">
      <c r="C180" s="10"/>
      <c r="D180" s="10"/>
    </row>
    <row r="181" spans="3:4" x14ac:dyDescent="0.2">
      <c r="C181" s="10"/>
      <c r="D181" s="10"/>
    </row>
    <row r="182" spans="3:4" x14ac:dyDescent="0.2">
      <c r="C182" s="10"/>
      <c r="D182" s="10"/>
    </row>
    <row r="183" spans="3:4" x14ac:dyDescent="0.2">
      <c r="C183" s="10"/>
      <c r="D183" s="10"/>
    </row>
    <row r="184" spans="3:4" x14ac:dyDescent="0.2">
      <c r="C184" s="10"/>
      <c r="D184" s="10"/>
    </row>
    <row r="185" spans="3:4" x14ac:dyDescent="0.2">
      <c r="C185" s="10"/>
      <c r="D185" s="10"/>
    </row>
    <row r="186" spans="3:4" x14ac:dyDescent="0.2">
      <c r="C186" s="10"/>
      <c r="D186" s="10"/>
    </row>
    <row r="187" spans="3:4" x14ac:dyDescent="0.2">
      <c r="C187" s="10"/>
      <c r="D187" s="10"/>
    </row>
    <row r="188" spans="3:4" x14ac:dyDescent="0.2">
      <c r="C188" s="10"/>
      <c r="D188" s="10"/>
    </row>
    <row r="189" spans="3:4" x14ac:dyDescent="0.2">
      <c r="C189" s="10"/>
      <c r="D189" s="10"/>
    </row>
    <row r="190" spans="3:4" x14ac:dyDescent="0.2">
      <c r="C190" s="10"/>
      <c r="D190" s="10"/>
    </row>
    <row r="191" spans="3:4" x14ac:dyDescent="0.2">
      <c r="C191" s="10"/>
      <c r="D191" s="10"/>
    </row>
    <row r="192" spans="3:4" x14ac:dyDescent="0.2">
      <c r="C192" s="10"/>
      <c r="D192" s="10"/>
    </row>
    <row r="193" spans="3:4" x14ac:dyDescent="0.2">
      <c r="C193" s="10"/>
      <c r="D193" s="10"/>
    </row>
    <row r="194" spans="3:4" x14ac:dyDescent="0.2">
      <c r="C194" s="10"/>
      <c r="D194" s="10"/>
    </row>
    <row r="195" spans="3:4" x14ac:dyDescent="0.2">
      <c r="C195" s="10"/>
      <c r="D195" s="10"/>
    </row>
    <row r="196" spans="3:4" x14ac:dyDescent="0.2">
      <c r="C196" s="10"/>
      <c r="D196" s="10"/>
    </row>
    <row r="197" spans="3:4" x14ac:dyDescent="0.2">
      <c r="C197" s="10"/>
      <c r="D197" s="10"/>
    </row>
    <row r="198" spans="3:4" x14ac:dyDescent="0.2">
      <c r="C198" s="10"/>
      <c r="D198" s="10"/>
    </row>
    <row r="199" spans="3:4" x14ac:dyDescent="0.2">
      <c r="C199" s="10"/>
      <c r="D199" s="10"/>
    </row>
    <row r="200" spans="3:4" x14ac:dyDescent="0.2">
      <c r="C200" s="10"/>
      <c r="D200" s="10"/>
    </row>
    <row r="201" spans="3:4" x14ac:dyDescent="0.2">
      <c r="C201" s="10"/>
      <c r="D201" s="10"/>
    </row>
    <row r="202" spans="3:4" x14ac:dyDescent="0.2">
      <c r="C202" s="10"/>
      <c r="D202" s="10"/>
    </row>
    <row r="203" spans="3:4" x14ac:dyDescent="0.2">
      <c r="C203" s="10"/>
      <c r="D203" s="10"/>
    </row>
    <row r="204" spans="3:4" x14ac:dyDescent="0.2">
      <c r="C204" s="10"/>
      <c r="D204" s="10"/>
    </row>
    <row r="205" spans="3:4" x14ac:dyDescent="0.2">
      <c r="C205" s="10"/>
      <c r="D205" s="10"/>
    </row>
    <row r="206" spans="3:4" x14ac:dyDescent="0.2">
      <c r="C206" s="10"/>
      <c r="D206" s="10"/>
    </row>
    <row r="207" spans="3:4" x14ac:dyDescent="0.2">
      <c r="C207" s="10"/>
      <c r="D207" s="10"/>
    </row>
    <row r="208" spans="3:4" x14ac:dyDescent="0.2">
      <c r="C208" s="10"/>
      <c r="D208" s="10"/>
    </row>
    <row r="209" spans="3:4" x14ac:dyDescent="0.2">
      <c r="C209" s="10"/>
      <c r="D209" s="10"/>
    </row>
    <row r="210" spans="3:4" x14ac:dyDescent="0.2">
      <c r="C210" s="10"/>
      <c r="D210" s="10"/>
    </row>
    <row r="211" spans="3:4" x14ac:dyDescent="0.2">
      <c r="C211" s="10"/>
      <c r="D211" s="10"/>
    </row>
    <row r="212" spans="3:4" x14ac:dyDescent="0.2">
      <c r="C212" s="10"/>
      <c r="D212" s="10"/>
    </row>
    <row r="213" spans="3:4" x14ac:dyDescent="0.2">
      <c r="C213" s="10"/>
      <c r="D213" s="10"/>
    </row>
    <row r="214" spans="3:4" x14ac:dyDescent="0.2">
      <c r="C214" s="10"/>
      <c r="D214" s="10"/>
    </row>
    <row r="215" spans="3:4" x14ac:dyDescent="0.2">
      <c r="C215" s="10"/>
      <c r="D215" s="10"/>
    </row>
    <row r="216" spans="3:4" x14ac:dyDescent="0.2">
      <c r="C216" s="10"/>
      <c r="D216" s="10"/>
    </row>
    <row r="217" spans="3:4" x14ac:dyDescent="0.2">
      <c r="C217" s="10"/>
      <c r="D217" s="10"/>
    </row>
    <row r="218" spans="3:4" x14ac:dyDescent="0.2">
      <c r="C218" s="10"/>
      <c r="D218" s="10"/>
    </row>
    <row r="219" spans="3:4" x14ac:dyDescent="0.2">
      <c r="C219" s="10"/>
      <c r="D219" s="10"/>
    </row>
    <row r="220" spans="3:4" x14ac:dyDescent="0.2">
      <c r="C220" s="10"/>
      <c r="D220" s="10"/>
    </row>
    <row r="221" spans="3:4" x14ac:dyDescent="0.2">
      <c r="C221" s="10"/>
      <c r="D221" s="10"/>
    </row>
    <row r="222" spans="3:4" x14ac:dyDescent="0.2">
      <c r="C222" s="10"/>
      <c r="D222" s="10"/>
    </row>
    <row r="223" spans="3:4" x14ac:dyDescent="0.2">
      <c r="C223" s="10"/>
      <c r="D223" s="10"/>
    </row>
    <row r="224" spans="3:4" x14ac:dyDescent="0.2">
      <c r="C224" s="10"/>
      <c r="D224" s="10"/>
    </row>
    <row r="225" spans="3:4" x14ac:dyDescent="0.2">
      <c r="C225" s="10"/>
      <c r="D225" s="10"/>
    </row>
    <row r="226" spans="3:4" x14ac:dyDescent="0.2">
      <c r="C226" s="10"/>
      <c r="D226" s="10"/>
    </row>
    <row r="227" spans="3:4" x14ac:dyDescent="0.2">
      <c r="C227" s="10"/>
      <c r="D227" s="10"/>
    </row>
    <row r="228" spans="3:4" x14ac:dyDescent="0.2">
      <c r="C228" s="10"/>
      <c r="D228" s="10"/>
    </row>
    <row r="229" spans="3:4" x14ac:dyDescent="0.2">
      <c r="C229" s="10"/>
      <c r="D229" s="10"/>
    </row>
    <row r="230" spans="3:4" x14ac:dyDescent="0.2">
      <c r="C230" s="10"/>
      <c r="D230" s="10"/>
    </row>
    <row r="231" spans="3:4" x14ac:dyDescent="0.2">
      <c r="C231" s="10"/>
      <c r="D231" s="10"/>
    </row>
    <row r="232" spans="3:4" x14ac:dyDescent="0.2">
      <c r="C232" s="10"/>
      <c r="D232" s="10"/>
    </row>
    <row r="233" spans="3:4" x14ac:dyDescent="0.2">
      <c r="C233" s="10"/>
      <c r="D233" s="10"/>
    </row>
    <row r="234" spans="3:4" x14ac:dyDescent="0.2">
      <c r="C234" s="10"/>
      <c r="D234" s="10"/>
    </row>
    <row r="235" spans="3:4" x14ac:dyDescent="0.2">
      <c r="C235" s="10"/>
      <c r="D235" s="10"/>
    </row>
    <row r="236" spans="3:4" x14ac:dyDescent="0.2">
      <c r="C236" s="10"/>
      <c r="D236" s="10"/>
    </row>
    <row r="237" spans="3:4" x14ac:dyDescent="0.2">
      <c r="C237" s="10"/>
      <c r="D237" s="10"/>
    </row>
    <row r="238" spans="3:4" x14ac:dyDescent="0.2">
      <c r="C238" s="10"/>
      <c r="D238" s="10"/>
    </row>
    <row r="239" spans="3:4" x14ac:dyDescent="0.2">
      <c r="C239" s="10"/>
      <c r="D239" s="10"/>
    </row>
    <row r="240" spans="3:4" x14ac:dyDescent="0.2">
      <c r="C240" s="10"/>
      <c r="D240" s="10"/>
    </row>
    <row r="241" spans="3:4" x14ac:dyDescent="0.2">
      <c r="C241" s="10"/>
      <c r="D241" s="10"/>
    </row>
    <row r="242" spans="3:4" x14ac:dyDescent="0.2">
      <c r="C242" s="10"/>
      <c r="D242" s="10"/>
    </row>
    <row r="243" spans="3:4" x14ac:dyDescent="0.2">
      <c r="C243" s="10"/>
      <c r="D243" s="10"/>
    </row>
    <row r="244" spans="3:4" x14ac:dyDescent="0.2">
      <c r="C244" s="10"/>
      <c r="D244" s="10"/>
    </row>
    <row r="245" spans="3:4" x14ac:dyDescent="0.2">
      <c r="C245" s="10"/>
      <c r="D245" s="10"/>
    </row>
    <row r="246" spans="3:4" x14ac:dyDescent="0.2">
      <c r="C246" s="10"/>
      <c r="D246" s="10"/>
    </row>
    <row r="247" spans="3:4" x14ac:dyDescent="0.2">
      <c r="C247" s="10"/>
      <c r="D247" s="10"/>
    </row>
    <row r="248" spans="3:4" x14ac:dyDescent="0.2">
      <c r="C248" s="10"/>
      <c r="D248" s="10"/>
    </row>
    <row r="249" spans="3:4" x14ac:dyDescent="0.2">
      <c r="C249" s="10"/>
      <c r="D249" s="10"/>
    </row>
    <row r="250" spans="3:4" x14ac:dyDescent="0.2">
      <c r="C250" s="10"/>
      <c r="D250" s="10"/>
    </row>
    <row r="251" spans="3:4" x14ac:dyDescent="0.2">
      <c r="C251" s="10"/>
      <c r="D251" s="10"/>
    </row>
    <row r="252" spans="3:4" x14ac:dyDescent="0.2">
      <c r="C252" s="10"/>
      <c r="D252" s="10"/>
    </row>
    <row r="253" spans="3:4" x14ac:dyDescent="0.2">
      <c r="C253" s="10"/>
      <c r="D253" s="10"/>
    </row>
    <row r="254" spans="3:4" x14ac:dyDescent="0.2">
      <c r="C254" s="10"/>
      <c r="D254" s="10"/>
    </row>
    <row r="255" spans="3:4" x14ac:dyDescent="0.2">
      <c r="C255" s="10"/>
      <c r="D255" s="10"/>
    </row>
    <row r="256" spans="3:4" x14ac:dyDescent="0.2">
      <c r="C256" s="10"/>
      <c r="D256" s="10"/>
    </row>
    <row r="257" spans="3:4" x14ac:dyDescent="0.2">
      <c r="C257" s="10"/>
      <c r="D257" s="10"/>
    </row>
    <row r="258" spans="3:4" x14ac:dyDescent="0.2">
      <c r="C258" s="10"/>
      <c r="D258" s="10"/>
    </row>
    <row r="259" spans="3:4" x14ac:dyDescent="0.2">
      <c r="C259" s="10"/>
      <c r="D259" s="10"/>
    </row>
    <row r="260" spans="3:4" x14ac:dyDescent="0.2">
      <c r="C260" s="10"/>
      <c r="D260" s="10"/>
    </row>
    <row r="261" spans="3:4" x14ac:dyDescent="0.2">
      <c r="C261" s="10"/>
      <c r="D261" s="10"/>
    </row>
    <row r="262" spans="3:4" x14ac:dyDescent="0.2">
      <c r="C262" s="10"/>
      <c r="D262" s="10"/>
    </row>
    <row r="263" spans="3:4" x14ac:dyDescent="0.2">
      <c r="C263" s="10"/>
      <c r="D263" s="10"/>
    </row>
    <row r="264" spans="3:4" x14ac:dyDescent="0.2">
      <c r="C264" s="10"/>
      <c r="D264" s="10"/>
    </row>
    <row r="265" spans="3:4" x14ac:dyDescent="0.2">
      <c r="C265" s="10"/>
      <c r="D265" s="10"/>
    </row>
    <row r="266" spans="3:4" x14ac:dyDescent="0.2">
      <c r="C266" s="10"/>
      <c r="D266" s="10"/>
    </row>
    <row r="267" spans="3:4" x14ac:dyDescent="0.2">
      <c r="C267" s="10"/>
      <c r="D267" s="10"/>
    </row>
    <row r="268" spans="3:4" x14ac:dyDescent="0.2">
      <c r="C268" s="10"/>
      <c r="D268" s="10"/>
    </row>
    <row r="269" spans="3:4" x14ac:dyDescent="0.2">
      <c r="C269" s="10"/>
      <c r="D269" s="10"/>
    </row>
    <row r="270" spans="3:4" x14ac:dyDescent="0.2">
      <c r="C270" s="10"/>
      <c r="D270" s="10"/>
    </row>
    <row r="271" spans="3:4" x14ac:dyDescent="0.2">
      <c r="C271" s="10"/>
      <c r="D271" s="10"/>
    </row>
    <row r="272" spans="3:4" x14ac:dyDescent="0.2">
      <c r="C272" s="10"/>
      <c r="D272" s="10"/>
    </row>
    <row r="273" spans="3:4" x14ac:dyDescent="0.2">
      <c r="C273" s="10"/>
      <c r="D273" s="10"/>
    </row>
    <row r="274" spans="3:4" x14ac:dyDescent="0.2">
      <c r="C274" s="10"/>
      <c r="D274" s="10"/>
    </row>
    <row r="275" spans="3:4" x14ac:dyDescent="0.2">
      <c r="C275" s="10"/>
      <c r="D275" s="10"/>
    </row>
    <row r="276" spans="3:4" x14ac:dyDescent="0.2">
      <c r="C276" s="10"/>
      <c r="D276" s="10"/>
    </row>
    <row r="277" spans="3:4" x14ac:dyDescent="0.2">
      <c r="C277" s="10"/>
      <c r="D277" s="10"/>
    </row>
    <row r="278" spans="3:4" x14ac:dyDescent="0.2">
      <c r="C278" s="10"/>
      <c r="D278" s="10"/>
    </row>
    <row r="279" spans="3:4" x14ac:dyDescent="0.2">
      <c r="C279" s="10"/>
      <c r="D279" s="10"/>
    </row>
    <row r="280" spans="3:4" x14ac:dyDescent="0.2">
      <c r="C280" s="10"/>
      <c r="D280" s="10"/>
    </row>
    <row r="281" spans="3:4" x14ac:dyDescent="0.2">
      <c r="C281" s="10"/>
      <c r="D281" s="10"/>
    </row>
    <row r="282" spans="3:4" x14ac:dyDescent="0.2">
      <c r="C282" s="10"/>
      <c r="D282" s="10"/>
    </row>
    <row r="283" spans="3:4" x14ac:dyDescent="0.2">
      <c r="C283" s="10"/>
      <c r="D283" s="10"/>
    </row>
    <row r="284" spans="3:4" x14ac:dyDescent="0.2">
      <c r="C284" s="10"/>
      <c r="D284" s="10"/>
    </row>
    <row r="285" spans="3:4" x14ac:dyDescent="0.2">
      <c r="C285" s="10"/>
      <c r="D285" s="10"/>
    </row>
    <row r="286" spans="3:4" x14ac:dyDescent="0.2">
      <c r="C286" s="10"/>
      <c r="D286" s="10"/>
    </row>
    <row r="287" spans="3:4" x14ac:dyDescent="0.2">
      <c r="C287" s="10"/>
      <c r="D287" s="10"/>
    </row>
    <row r="288" spans="3:4" x14ac:dyDescent="0.2">
      <c r="C288" s="10"/>
      <c r="D288" s="10"/>
    </row>
    <row r="289" spans="3:4" x14ac:dyDescent="0.2">
      <c r="C289" s="10"/>
      <c r="D289" s="10"/>
    </row>
    <row r="290" spans="3:4" x14ac:dyDescent="0.2">
      <c r="C290" s="10"/>
      <c r="D290" s="10"/>
    </row>
    <row r="291" spans="3:4" x14ac:dyDescent="0.2">
      <c r="C291" s="10"/>
      <c r="D291" s="10"/>
    </row>
    <row r="292" spans="3:4" x14ac:dyDescent="0.2">
      <c r="C292" s="10"/>
      <c r="D292" s="10"/>
    </row>
    <row r="293" spans="3:4" x14ac:dyDescent="0.2">
      <c r="C293" s="10"/>
      <c r="D293" s="10"/>
    </row>
    <row r="294" spans="3:4" x14ac:dyDescent="0.2">
      <c r="C294" s="10"/>
      <c r="D294" s="10"/>
    </row>
    <row r="295" spans="3:4" x14ac:dyDescent="0.2">
      <c r="C295" s="10"/>
      <c r="D295" s="10"/>
    </row>
    <row r="296" spans="3:4" x14ac:dyDescent="0.2">
      <c r="C296" s="10"/>
      <c r="D296" s="10"/>
    </row>
    <row r="297" spans="3:4" x14ac:dyDescent="0.2">
      <c r="C297" s="10"/>
      <c r="D297" s="10"/>
    </row>
    <row r="298" spans="3:4" x14ac:dyDescent="0.2">
      <c r="C298" s="10"/>
      <c r="D298" s="10"/>
    </row>
    <row r="299" spans="3:4" x14ac:dyDescent="0.2">
      <c r="C299" s="10"/>
      <c r="D299" s="10"/>
    </row>
    <row r="300" spans="3:4" x14ac:dyDescent="0.2">
      <c r="C300" s="10"/>
      <c r="D300" s="10"/>
    </row>
    <row r="301" spans="3:4" x14ac:dyDescent="0.2">
      <c r="C301" s="10"/>
      <c r="D301" s="10"/>
    </row>
    <row r="302" spans="3:4" x14ac:dyDescent="0.2">
      <c r="C302" s="10"/>
      <c r="D302" s="10"/>
    </row>
    <row r="303" spans="3:4" x14ac:dyDescent="0.2">
      <c r="C303" s="10"/>
      <c r="D303" s="10"/>
    </row>
    <row r="304" spans="3:4" x14ac:dyDescent="0.2">
      <c r="C304" s="10"/>
      <c r="D304" s="10"/>
    </row>
    <row r="305" spans="3:4" x14ac:dyDescent="0.2">
      <c r="C305" s="10"/>
      <c r="D305" s="10"/>
    </row>
    <row r="306" spans="3:4" x14ac:dyDescent="0.2">
      <c r="C306" s="10"/>
      <c r="D306" s="10"/>
    </row>
    <row r="307" spans="3:4" x14ac:dyDescent="0.2">
      <c r="C307" s="10"/>
      <c r="D307" s="10"/>
    </row>
    <row r="308" spans="3:4" x14ac:dyDescent="0.2">
      <c r="C308" s="10"/>
      <c r="D308" s="10"/>
    </row>
    <row r="309" spans="3:4" x14ac:dyDescent="0.2">
      <c r="C309" s="10"/>
      <c r="D309" s="10"/>
    </row>
    <row r="310" spans="3:4" x14ac:dyDescent="0.2">
      <c r="C310" s="10"/>
      <c r="D310" s="10"/>
    </row>
    <row r="311" spans="3:4" x14ac:dyDescent="0.2">
      <c r="C311" s="10"/>
      <c r="D311" s="10"/>
    </row>
    <row r="312" spans="3:4" x14ac:dyDescent="0.2">
      <c r="C312" s="10"/>
      <c r="D312" s="10"/>
    </row>
    <row r="313" spans="3:4" x14ac:dyDescent="0.2">
      <c r="C313" s="10"/>
      <c r="D313" s="10"/>
    </row>
    <row r="314" spans="3:4" x14ac:dyDescent="0.2">
      <c r="C314" s="10"/>
      <c r="D314" s="10"/>
    </row>
    <row r="315" spans="3:4" x14ac:dyDescent="0.2">
      <c r="C315" s="10"/>
      <c r="D315" s="10"/>
    </row>
    <row r="316" spans="3:4" x14ac:dyDescent="0.2">
      <c r="C316" s="10"/>
      <c r="D316" s="10"/>
    </row>
    <row r="317" spans="3:4" x14ac:dyDescent="0.2">
      <c r="C317" s="10"/>
      <c r="D317" s="10"/>
    </row>
    <row r="318" spans="3:4" x14ac:dyDescent="0.2">
      <c r="C318" s="10"/>
      <c r="D318" s="10"/>
    </row>
    <row r="319" spans="3:4" x14ac:dyDescent="0.2">
      <c r="C319" s="10"/>
      <c r="D319" s="10"/>
    </row>
    <row r="320" spans="3:4" x14ac:dyDescent="0.2">
      <c r="C320" s="10"/>
      <c r="D320" s="10"/>
    </row>
    <row r="321" spans="3:4" x14ac:dyDescent="0.2">
      <c r="C321" s="10"/>
      <c r="D321" s="10"/>
    </row>
    <row r="322" spans="3:4" x14ac:dyDescent="0.2">
      <c r="C322" s="10"/>
      <c r="D322" s="10"/>
    </row>
    <row r="323" spans="3:4" x14ac:dyDescent="0.2">
      <c r="C323" s="10"/>
      <c r="D323" s="10"/>
    </row>
    <row r="324" spans="3:4" x14ac:dyDescent="0.2">
      <c r="C324" s="10"/>
      <c r="D324" s="10"/>
    </row>
    <row r="325" spans="3:4" x14ac:dyDescent="0.2">
      <c r="C325" s="10"/>
      <c r="D325" s="10"/>
    </row>
    <row r="326" spans="3:4" x14ac:dyDescent="0.2">
      <c r="C326" s="10"/>
      <c r="D326" s="10"/>
    </row>
    <row r="327" spans="3:4" x14ac:dyDescent="0.2">
      <c r="C327" s="10"/>
      <c r="D327" s="10"/>
    </row>
    <row r="328" spans="3:4" x14ac:dyDescent="0.2">
      <c r="C328" s="10"/>
      <c r="D328" s="10"/>
    </row>
    <row r="329" spans="3:4" x14ac:dyDescent="0.2">
      <c r="C329" s="10"/>
      <c r="D329" s="10"/>
    </row>
    <row r="330" spans="3:4" x14ac:dyDescent="0.2">
      <c r="C330" s="10"/>
      <c r="D330" s="10"/>
    </row>
    <row r="331" spans="3:4" x14ac:dyDescent="0.2">
      <c r="C331" s="10"/>
      <c r="D331" s="10"/>
    </row>
    <row r="332" spans="3:4" x14ac:dyDescent="0.2">
      <c r="C332" s="10"/>
      <c r="D332" s="10"/>
    </row>
    <row r="333" spans="3:4" x14ac:dyDescent="0.2">
      <c r="C333" s="10"/>
      <c r="D333" s="10"/>
    </row>
    <row r="334" spans="3:4" x14ac:dyDescent="0.2">
      <c r="C334" s="10"/>
      <c r="D334" s="10"/>
    </row>
    <row r="335" spans="3:4" x14ac:dyDescent="0.2">
      <c r="C335" s="10"/>
      <c r="D335" s="10"/>
    </row>
    <row r="336" spans="3:4" x14ac:dyDescent="0.2">
      <c r="C336" s="10"/>
      <c r="D336" s="10"/>
    </row>
    <row r="337" spans="3:4" x14ac:dyDescent="0.2">
      <c r="C337" s="10"/>
      <c r="D337" s="10"/>
    </row>
    <row r="338" spans="3:4" x14ac:dyDescent="0.2">
      <c r="C338" s="10"/>
      <c r="D338" s="10"/>
    </row>
    <row r="339" spans="3:4" x14ac:dyDescent="0.2">
      <c r="C339" s="10"/>
      <c r="D339" s="10"/>
    </row>
    <row r="340" spans="3:4" x14ac:dyDescent="0.2">
      <c r="C340" s="10"/>
      <c r="D340" s="10"/>
    </row>
    <row r="341" spans="3:4" x14ac:dyDescent="0.2">
      <c r="C341" s="10"/>
      <c r="D341" s="10"/>
    </row>
    <row r="342" spans="3:4" x14ac:dyDescent="0.2">
      <c r="C342" s="10"/>
      <c r="D342" s="10"/>
    </row>
    <row r="343" spans="3:4" x14ac:dyDescent="0.2">
      <c r="C343" s="10"/>
      <c r="D343" s="10"/>
    </row>
    <row r="344" spans="3:4" x14ac:dyDescent="0.2">
      <c r="C344" s="10"/>
      <c r="D344" s="10"/>
    </row>
    <row r="345" spans="3:4" x14ac:dyDescent="0.2">
      <c r="C345" s="10"/>
      <c r="D345" s="10"/>
    </row>
    <row r="346" spans="3:4" x14ac:dyDescent="0.2">
      <c r="C346" s="10"/>
      <c r="D346" s="10"/>
    </row>
    <row r="347" spans="3:4" x14ac:dyDescent="0.2">
      <c r="C347" s="10"/>
      <c r="D347" s="10"/>
    </row>
    <row r="348" spans="3:4" x14ac:dyDescent="0.2">
      <c r="C348" s="10"/>
      <c r="D348" s="10"/>
    </row>
    <row r="349" spans="3:4" x14ac:dyDescent="0.2">
      <c r="C349" s="10"/>
      <c r="D349" s="10"/>
    </row>
    <row r="350" spans="3:4" x14ac:dyDescent="0.2">
      <c r="C350" s="10"/>
      <c r="D350" s="10"/>
    </row>
    <row r="351" spans="3:4" x14ac:dyDescent="0.2">
      <c r="C351" s="10"/>
      <c r="D351" s="10"/>
    </row>
    <row r="352" spans="3:4" x14ac:dyDescent="0.2">
      <c r="C352" s="10"/>
      <c r="D352" s="10"/>
    </row>
    <row r="353" spans="3:4" x14ac:dyDescent="0.2">
      <c r="C353" s="10"/>
      <c r="D353" s="10"/>
    </row>
    <row r="354" spans="3:4" x14ac:dyDescent="0.2">
      <c r="C354" s="10"/>
      <c r="D354" s="10"/>
    </row>
    <row r="355" spans="3:4" x14ac:dyDescent="0.2">
      <c r="C355" s="10"/>
      <c r="D355" s="10"/>
    </row>
    <row r="356" spans="3:4" x14ac:dyDescent="0.2">
      <c r="C356" s="10"/>
      <c r="D356" s="10"/>
    </row>
    <row r="357" spans="3:4" x14ac:dyDescent="0.2">
      <c r="C357" s="10"/>
      <c r="D357" s="10"/>
    </row>
    <row r="358" spans="3:4" x14ac:dyDescent="0.2">
      <c r="C358" s="10"/>
      <c r="D358" s="10"/>
    </row>
    <row r="359" spans="3:4" x14ac:dyDescent="0.2">
      <c r="C359" s="10"/>
      <c r="D359" s="10"/>
    </row>
    <row r="360" spans="3:4" x14ac:dyDescent="0.2">
      <c r="C360" s="10"/>
      <c r="D360" s="10"/>
    </row>
    <row r="361" spans="3:4" x14ac:dyDescent="0.2">
      <c r="C361" s="10"/>
      <c r="D361" s="10"/>
    </row>
    <row r="362" spans="3:4" x14ac:dyDescent="0.2">
      <c r="C362" s="10"/>
      <c r="D362" s="10"/>
    </row>
    <row r="363" spans="3:4" x14ac:dyDescent="0.2">
      <c r="C363" s="10"/>
      <c r="D363" s="10"/>
    </row>
    <row r="364" spans="3:4" x14ac:dyDescent="0.2">
      <c r="C364" s="10"/>
      <c r="D364" s="10"/>
    </row>
    <row r="365" spans="3:4" x14ac:dyDescent="0.2">
      <c r="C365" s="10"/>
      <c r="D365" s="10"/>
    </row>
    <row r="366" spans="3:4" x14ac:dyDescent="0.2">
      <c r="C366" s="10"/>
      <c r="D366" s="10"/>
    </row>
    <row r="367" spans="3:4" x14ac:dyDescent="0.2">
      <c r="C367" s="10"/>
      <c r="D367" s="10"/>
    </row>
    <row r="368" spans="3:4" x14ac:dyDescent="0.2">
      <c r="C368" s="10"/>
      <c r="D368" s="10"/>
    </row>
    <row r="369" spans="3:4" x14ac:dyDescent="0.2">
      <c r="C369" s="10"/>
      <c r="D369" s="10"/>
    </row>
    <row r="370" spans="3:4" x14ac:dyDescent="0.2">
      <c r="C370" s="10"/>
      <c r="D370" s="10"/>
    </row>
    <row r="371" spans="3:4" x14ac:dyDescent="0.2">
      <c r="C371" s="10"/>
    </row>
    <row r="372" spans="3:4" x14ac:dyDescent="0.2">
      <c r="C372" s="10"/>
    </row>
    <row r="373" spans="3:4" x14ac:dyDescent="0.2">
      <c r="C373" s="10"/>
    </row>
    <row r="374" spans="3:4" x14ac:dyDescent="0.2">
      <c r="C374" s="10"/>
    </row>
    <row r="375" spans="3:4" x14ac:dyDescent="0.2">
      <c r="C375" s="10"/>
    </row>
    <row r="376" spans="3:4" x14ac:dyDescent="0.2">
      <c r="C376" s="10"/>
    </row>
    <row r="377" spans="3:4" x14ac:dyDescent="0.2">
      <c r="C377" s="10"/>
    </row>
    <row r="378" spans="3:4" x14ac:dyDescent="0.2">
      <c r="C378" s="10"/>
    </row>
    <row r="379" spans="3:4" x14ac:dyDescent="0.2">
      <c r="C379" s="10"/>
    </row>
    <row r="380" spans="3:4" x14ac:dyDescent="0.2">
      <c r="C380" s="10"/>
    </row>
    <row r="381" spans="3:4" x14ac:dyDescent="0.2">
      <c r="C381" s="10"/>
    </row>
    <row r="382" spans="3:4" x14ac:dyDescent="0.2">
      <c r="C382" s="10"/>
    </row>
    <row r="383" spans="3:4" x14ac:dyDescent="0.2">
      <c r="C383" s="10"/>
    </row>
    <row r="384" spans="3:4" x14ac:dyDescent="0.2">
      <c r="C384" s="10"/>
    </row>
    <row r="385" spans="3:3" x14ac:dyDescent="0.2">
      <c r="C385" s="10"/>
    </row>
    <row r="386" spans="3:3" x14ac:dyDescent="0.2">
      <c r="C386" s="10"/>
    </row>
    <row r="387" spans="3:3" x14ac:dyDescent="0.2">
      <c r="C387" s="10"/>
    </row>
    <row r="388" spans="3:3" x14ac:dyDescent="0.2">
      <c r="C388" s="10"/>
    </row>
    <row r="389" spans="3:3" x14ac:dyDescent="0.2">
      <c r="C389" s="10"/>
    </row>
    <row r="390" spans="3:3" x14ac:dyDescent="0.2">
      <c r="C390" s="10"/>
    </row>
    <row r="391" spans="3:3" x14ac:dyDescent="0.2">
      <c r="C391" s="10"/>
    </row>
    <row r="392" spans="3:3" x14ac:dyDescent="0.2">
      <c r="C392" s="10"/>
    </row>
    <row r="393" spans="3:3" x14ac:dyDescent="0.2">
      <c r="C393" s="10"/>
    </row>
    <row r="394" spans="3:3" x14ac:dyDescent="0.2">
      <c r="C394" s="10"/>
    </row>
    <row r="395" spans="3:3" x14ac:dyDescent="0.2">
      <c r="C395" s="10"/>
    </row>
    <row r="396" spans="3:3" x14ac:dyDescent="0.2">
      <c r="C396" s="10"/>
    </row>
    <row r="397" spans="3:3" x14ac:dyDescent="0.2">
      <c r="C397" s="10"/>
    </row>
    <row r="398" spans="3:3" x14ac:dyDescent="0.2">
      <c r="C398" s="10"/>
    </row>
    <row r="399" spans="3:3" x14ac:dyDescent="0.2">
      <c r="C399" s="10"/>
    </row>
    <row r="400" spans="3:3" x14ac:dyDescent="0.2">
      <c r="C400" s="10"/>
    </row>
    <row r="401" spans="3:3" x14ac:dyDescent="0.2">
      <c r="C401" s="10"/>
    </row>
    <row r="402" spans="3:3" x14ac:dyDescent="0.2">
      <c r="C402" s="10"/>
    </row>
    <row r="403" spans="3:3" x14ac:dyDescent="0.2">
      <c r="C403" s="10"/>
    </row>
    <row r="404" spans="3:3" x14ac:dyDescent="0.2">
      <c r="C404" s="10"/>
    </row>
    <row r="405" spans="3:3" x14ac:dyDescent="0.2">
      <c r="C405" s="10"/>
    </row>
    <row r="406" spans="3:3" x14ac:dyDescent="0.2">
      <c r="C406" s="10"/>
    </row>
    <row r="407" spans="3:3" x14ac:dyDescent="0.2">
      <c r="C407" s="10"/>
    </row>
    <row r="408" spans="3:3" x14ac:dyDescent="0.2">
      <c r="C408" s="10"/>
    </row>
    <row r="409" spans="3:3" x14ac:dyDescent="0.2">
      <c r="C409" s="10"/>
    </row>
    <row r="410" spans="3:3" x14ac:dyDescent="0.2">
      <c r="C410" s="10"/>
    </row>
    <row r="411" spans="3:3" x14ac:dyDescent="0.2">
      <c r="C411" s="10"/>
    </row>
    <row r="412" spans="3:3" x14ac:dyDescent="0.2">
      <c r="C412" s="10"/>
    </row>
    <row r="413" spans="3:3" x14ac:dyDescent="0.2">
      <c r="C413" s="10"/>
    </row>
    <row r="414" spans="3:3" x14ac:dyDescent="0.2">
      <c r="C414" s="10"/>
    </row>
    <row r="415" spans="3:3" x14ac:dyDescent="0.2">
      <c r="C415" s="10"/>
    </row>
    <row r="416" spans="3:3" x14ac:dyDescent="0.2">
      <c r="C416" s="10"/>
    </row>
    <row r="417" spans="3:3" x14ac:dyDescent="0.2">
      <c r="C417" s="10"/>
    </row>
    <row r="418" spans="3:3" x14ac:dyDescent="0.2">
      <c r="C418" s="10"/>
    </row>
    <row r="419" spans="3:3" x14ac:dyDescent="0.2">
      <c r="C419" s="10"/>
    </row>
    <row r="420" spans="3:3" x14ac:dyDescent="0.2">
      <c r="C420" s="10"/>
    </row>
    <row r="421" spans="3:3" x14ac:dyDescent="0.2">
      <c r="C421" s="10"/>
    </row>
    <row r="422" spans="3:3" x14ac:dyDescent="0.2">
      <c r="C422" s="10"/>
    </row>
    <row r="423" spans="3:3" x14ac:dyDescent="0.2">
      <c r="C423" s="10"/>
    </row>
    <row r="424" spans="3:3" x14ac:dyDescent="0.2">
      <c r="C424" s="10"/>
    </row>
    <row r="425" spans="3:3" x14ac:dyDescent="0.2">
      <c r="C425" s="10"/>
    </row>
    <row r="426" spans="3:3" x14ac:dyDescent="0.2">
      <c r="C426" s="10"/>
    </row>
    <row r="427" spans="3:3" x14ac:dyDescent="0.2">
      <c r="C427" s="10"/>
    </row>
    <row r="428" spans="3:3" x14ac:dyDescent="0.2">
      <c r="C428" s="10"/>
    </row>
    <row r="429" spans="3:3" x14ac:dyDescent="0.2">
      <c r="C429" s="10"/>
    </row>
    <row r="430" spans="3:3" x14ac:dyDescent="0.2">
      <c r="C430" s="10"/>
    </row>
    <row r="431" spans="3:3" x14ac:dyDescent="0.2">
      <c r="C431" s="10"/>
    </row>
    <row r="432" spans="3:3" x14ac:dyDescent="0.2">
      <c r="C432" s="10"/>
    </row>
    <row r="433" spans="3:3" x14ac:dyDescent="0.2">
      <c r="C433" s="10"/>
    </row>
    <row r="434" spans="3:3" x14ac:dyDescent="0.2">
      <c r="C434" s="10"/>
    </row>
    <row r="435" spans="3:3" x14ac:dyDescent="0.2">
      <c r="C435" s="10"/>
    </row>
    <row r="436" spans="3:3" x14ac:dyDescent="0.2">
      <c r="C436" s="10"/>
    </row>
    <row r="437" spans="3:3" x14ac:dyDescent="0.2">
      <c r="C437" s="10"/>
    </row>
    <row r="438" spans="3:3" x14ac:dyDescent="0.2">
      <c r="C438" s="10"/>
    </row>
    <row r="439" spans="3:3" x14ac:dyDescent="0.2">
      <c r="C439" s="10"/>
    </row>
    <row r="440" spans="3:3" x14ac:dyDescent="0.2">
      <c r="C440" s="10"/>
    </row>
    <row r="441" spans="3:3" x14ac:dyDescent="0.2">
      <c r="C441" s="10"/>
    </row>
    <row r="442" spans="3:3" x14ac:dyDescent="0.2">
      <c r="C442" s="10"/>
    </row>
    <row r="443" spans="3:3" x14ac:dyDescent="0.2">
      <c r="C443" s="10"/>
    </row>
    <row r="444" spans="3:3" x14ac:dyDescent="0.2">
      <c r="C444" s="10"/>
    </row>
    <row r="445" spans="3:3" x14ac:dyDescent="0.2">
      <c r="C445" s="10"/>
    </row>
    <row r="446" spans="3:3" x14ac:dyDescent="0.2">
      <c r="C446" s="10"/>
    </row>
    <row r="447" spans="3:3" x14ac:dyDescent="0.2">
      <c r="C447" s="10"/>
    </row>
    <row r="448" spans="3:3" x14ac:dyDescent="0.2">
      <c r="C448" s="10"/>
    </row>
    <row r="449" spans="3:3" x14ac:dyDescent="0.2">
      <c r="C449" s="10"/>
    </row>
    <row r="450" spans="3:3" x14ac:dyDescent="0.2">
      <c r="C450" s="10"/>
    </row>
    <row r="451" spans="3:3" x14ac:dyDescent="0.2">
      <c r="C451" s="10"/>
    </row>
    <row r="452" spans="3:3" x14ac:dyDescent="0.2">
      <c r="C452" s="10"/>
    </row>
    <row r="453" spans="3:3" x14ac:dyDescent="0.2">
      <c r="C453" s="10"/>
    </row>
    <row r="454" spans="3:3" x14ac:dyDescent="0.2">
      <c r="C454" s="10"/>
    </row>
    <row r="455" spans="3:3" x14ac:dyDescent="0.2">
      <c r="C455" s="10"/>
    </row>
    <row r="456" spans="3:3" x14ac:dyDescent="0.2">
      <c r="C456" s="10"/>
    </row>
    <row r="457" spans="3:3" x14ac:dyDescent="0.2">
      <c r="C457" s="10"/>
    </row>
    <row r="458" spans="3:3" x14ac:dyDescent="0.2">
      <c r="C458" s="10"/>
    </row>
    <row r="459" spans="3:3" x14ac:dyDescent="0.2">
      <c r="C459" s="10"/>
    </row>
    <row r="460" spans="3:3" x14ac:dyDescent="0.2">
      <c r="C460" s="10"/>
    </row>
    <row r="461" spans="3:3" x14ac:dyDescent="0.2">
      <c r="C461" s="10"/>
    </row>
    <row r="462" spans="3:3" x14ac:dyDescent="0.2">
      <c r="C462" s="10"/>
    </row>
    <row r="463" spans="3:3" x14ac:dyDescent="0.2">
      <c r="C463" s="10"/>
    </row>
    <row r="464" spans="3:3" x14ac:dyDescent="0.2">
      <c r="C464" s="10"/>
    </row>
    <row r="465" spans="3:3" x14ac:dyDescent="0.2">
      <c r="C465" s="10"/>
    </row>
    <row r="466" spans="3:3" x14ac:dyDescent="0.2">
      <c r="C466" s="10"/>
    </row>
    <row r="467" spans="3:3" x14ac:dyDescent="0.2">
      <c r="C467" s="10"/>
    </row>
    <row r="468" spans="3:3" x14ac:dyDescent="0.2">
      <c r="C468" s="10"/>
    </row>
    <row r="469" spans="3:3" x14ac:dyDescent="0.2">
      <c r="C469" s="10"/>
    </row>
    <row r="470" spans="3:3" x14ac:dyDescent="0.2">
      <c r="C470" s="10"/>
    </row>
    <row r="471" spans="3:3" x14ac:dyDescent="0.2">
      <c r="C471" s="10"/>
    </row>
    <row r="472" spans="3:3" x14ac:dyDescent="0.2">
      <c r="C472" s="10"/>
    </row>
    <row r="473" spans="3:3" x14ac:dyDescent="0.2">
      <c r="C473" s="10"/>
    </row>
    <row r="474" spans="3:3" x14ac:dyDescent="0.2">
      <c r="C474" s="10"/>
    </row>
    <row r="475" spans="3:3" x14ac:dyDescent="0.2">
      <c r="C475" s="10"/>
    </row>
    <row r="476" spans="3:3" x14ac:dyDescent="0.2">
      <c r="C476" s="10"/>
    </row>
    <row r="477" spans="3:3" x14ac:dyDescent="0.2">
      <c r="C477" s="10"/>
    </row>
    <row r="478" spans="3:3" x14ac:dyDescent="0.2">
      <c r="C478" s="10"/>
    </row>
    <row r="479" spans="3:3" x14ac:dyDescent="0.2">
      <c r="C479" s="10"/>
    </row>
    <row r="480" spans="3:3" x14ac:dyDescent="0.2">
      <c r="C480" s="10"/>
    </row>
    <row r="481" spans="3:3" x14ac:dyDescent="0.2">
      <c r="C481" s="10"/>
    </row>
    <row r="482" spans="3:3" x14ac:dyDescent="0.2">
      <c r="C482" s="10"/>
    </row>
    <row r="483" spans="3:3" x14ac:dyDescent="0.2">
      <c r="C483" s="10"/>
    </row>
    <row r="484" spans="3:3" x14ac:dyDescent="0.2">
      <c r="C484" s="10"/>
    </row>
    <row r="485" spans="3:3" x14ac:dyDescent="0.2">
      <c r="C485" s="10"/>
    </row>
    <row r="486" spans="3:3" x14ac:dyDescent="0.2">
      <c r="C486" s="10"/>
    </row>
    <row r="487" spans="3:3" x14ac:dyDescent="0.2">
      <c r="C487" s="10"/>
    </row>
    <row r="488" spans="3:3" x14ac:dyDescent="0.2">
      <c r="C488" s="10"/>
    </row>
    <row r="489" spans="3:3" x14ac:dyDescent="0.2">
      <c r="C489" s="10"/>
    </row>
    <row r="490" spans="3:3" x14ac:dyDescent="0.2">
      <c r="C490" s="10"/>
    </row>
    <row r="491" spans="3:3" x14ac:dyDescent="0.2">
      <c r="C491" s="10"/>
    </row>
    <row r="492" spans="3:3" x14ac:dyDescent="0.2">
      <c r="C492" s="10"/>
    </row>
    <row r="493" spans="3:3" x14ac:dyDescent="0.2">
      <c r="C493" s="10"/>
    </row>
    <row r="494" spans="3:3" x14ac:dyDescent="0.2">
      <c r="C494" s="10"/>
    </row>
    <row r="495" spans="3:3" x14ac:dyDescent="0.2">
      <c r="C495" s="10"/>
    </row>
    <row r="496" spans="3:3" x14ac:dyDescent="0.2">
      <c r="C496" s="10"/>
    </row>
    <row r="497" spans="3:3" x14ac:dyDescent="0.2">
      <c r="C497" s="10"/>
    </row>
    <row r="498" spans="3:3" x14ac:dyDescent="0.2">
      <c r="C498" s="10"/>
    </row>
    <row r="499" spans="3:3" x14ac:dyDescent="0.2">
      <c r="C499" s="10"/>
    </row>
    <row r="500" spans="3:3" x14ac:dyDescent="0.2">
      <c r="C500" s="10"/>
    </row>
    <row r="501" spans="3:3" x14ac:dyDescent="0.2">
      <c r="C501" s="10"/>
    </row>
    <row r="502" spans="3:3" x14ac:dyDescent="0.2">
      <c r="C502" s="10"/>
    </row>
    <row r="503" spans="3:3" x14ac:dyDescent="0.2">
      <c r="C503" s="10"/>
    </row>
    <row r="504" spans="3:3" x14ac:dyDescent="0.2">
      <c r="C504" s="10"/>
    </row>
    <row r="505" spans="3:3" x14ac:dyDescent="0.2">
      <c r="C505" s="10"/>
    </row>
    <row r="506" spans="3:3" x14ac:dyDescent="0.2">
      <c r="C506" s="10"/>
    </row>
    <row r="507" spans="3:3" x14ac:dyDescent="0.2">
      <c r="C507" s="10"/>
    </row>
    <row r="508" spans="3:3" x14ac:dyDescent="0.2">
      <c r="C508" s="10"/>
    </row>
    <row r="509" spans="3:3" x14ac:dyDescent="0.2">
      <c r="C509" s="10"/>
    </row>
    <row r="510" spans="3:3" x14ac:dyDescent="0.2">
      <c r="C510" s="10"/>
    </row>
    <row r="511" spans="3:3" x14ac:dyDescent="0.2">
      <c r="C511" s="10"/>
    </row>
    <row r="512" spans="3:3" x14ac:dyDescent="0.2">
      <c r="C512" s="10"/>
    </row>
    <row r="513" spans="3:3" x14ac:dyDescent="0.2">
      <c r="C513" s="10"/>
    </row>
    <row r="514" spans="3:3" x14ac:dyDescent="0.2">
      <c r="C514" s="10"/>
    </row>
    <row r="515" spans="3:3" x14ac:dyDescent="0.2">
      <c r="C515" s="10"/>
    </row>
    <row r="516" spans="3:3" x14ac:dyDescent="0.2">
      <c r="C516" s="10"/>
    </row>
    <row r="517" spans="3:3" x14ac:dyDescent="0.2">
      <c r="C517" s="10"/>
    </row>
    <row r="518" spans="3:3" x14ac:dyDescent="0.2">
      <c r="C518" s="10"/>
    </row>
    <row r="519" spans="3:3" x14ac:dyDescent="0.2">
      <c r="C519" s="10"/>
    </row>
    <row r="520" spans="3:3" x14ac:dyDescent="0.2">
      <c r="C520" s="10"/>
    </row>
    <row r="521" spans="3:3" x14ac:dyDescent="0.2">
      <c r="C521" s="10"/>
    </row>
    <row r="522" spans="3:3" x14ac:dyDescent="0.2">
      <c r="C522" s="10"/>
    </row>
    <row r="523" spans="3:3" x14ac:dyDescent="0.2">
      <c r="C523" s="10"/>
    </row>
    <row r="524" spans="3:3" x14ac:dyDescent="0.2">
      <c r="C524" s="10"/>
    </row>
    <row r="525" spans="3:3" x14ac:dyDescent="0.2">
      <c r="C525" s="10"/>
    </row>
    <row r="526" spans="3:3" x14ac:dyDescent="0.2">
      <c r="C526" s="10"/>
    </row>
    <row r="527" spans="3:3" x14ac:dyDescent="0.2">
      <c r="C527" s="10"/>
    </row>
    <row r="528" spans="3:3" x14ac:dyDescent="0.2">
      <c r="C528" s="10"/>
    </row>
    <row r="529" spans="3:3" x14ac:dyDescent="0.2">
      <c r="C529" s="10"/>
    </row>
    <row r="530" spans="3:3" x14ac:dyDescent="0.2">
      <c r="C530" s="10"/>
    </row>
    <row r="531" spans="3:3" x14ac:dyDescent="0.2">
      <c r="C531" s="10"/>
    </row>
    <row r="532" spans="3:3" x14ac:dyDescent="0.2">
      <c r="C532" s="10"/>
    </row>
    <row r="533" spans="3:3" x14ac:dyDescent="0.2">
      <c r="C533" s="10"/>
    </row>
    <row r="534" spans="3:3" x14ac:dyDescent="0.2">
      <c r="C534" s="10"/>
    </row>
    <row r="535" spans="3:3" x14ac:dyDescent="0.2">
      <c r="C535" s="10"/>
    </row>
    <row r="536" spans="3:3" x14ac:dyDescent="0.2">
      <c r="C536" s="10"/>
    </row>
    <row r="537" spans="3:3" x14ac:dyDescent="0.2">
      <c r="C537" s="10"/>
    </row>
    <row r="538" spans="3:3" x14ac:dyDescent="0.2">
      <c r="C538" s="10"/>
    </row>
    <row r="539" spans="3:3" x14ac:dyDescent="0.2">
      <c r="C539" s="10"/>
    </row>
    <row r="540" spans="3:3" x14ac:dyDescent="0.2">
      <c r="C540" s="10"/>
    </row>
    <row r="541" spans="3:3" x14ac:dyDescent="0.2">
      <c r="C541" s="10"/>
    </row>
    <row r="542" spans="3:3" x14ac:dyDescent="0.2">
      <c r="C542" s="10"/>
    </row>
    <row r="543" spans="3:3" x14ac:dyDescent="0.2">
      <c r="C543" s="10"/>
    </row>
    <row r="544" spans="3:3" x14ac:dyDescent="0.2">
      <c r="C544" s="10"/>
    </row>
    <row r="545" spans="3:3" x14ac:dyDescent="0.2">
      <c r="C545" s="10"/>
    </row>
    <row r="546" spans="3:3" x14ac:dyDescent="0.2">
      <c r="C546" s="10"/>
    </row>
    <row r="547" spans="3:3" x14ac:dyDescent="0.2">
      <c r="C547" s="10"/>
    </row>
    <row r="548" spans="3:3" x14ac:dyDescent="0.2">
      <c r="C548" s="10"/>
    </row>
    <row r="549" spans="3:3" x14ac:dyDescent="0.2">
      <c r="C549" s="10"/>
    </row>
    <row r="550" spans="3:3" x14ac:dyDescent="0.2">
      <c r="C550" s="10"/>
    </row>
    <row r="551" spans="3:3" x14ac:dyDescent="0.2">
      <c r="C551" s="10"/>
    </row>
    <row r="552" spans="3:3" x14ac:dyDescent="0.2">
      <c r="C552" s="10"/>
    </row>
    <row r="553" spans="3:3" x14ac:dyDescent="0.2">
      <c r="C553" s="10"/>
    </row>
    <row r="554" spans="3:3" x14ac:dyDescent="0.2">
      <c r="C554" s="10"/>
    </row>
    <row r="555" spans="3:3" x14ac:dyDescent="0.2">
      <c r="C555" s="10"/>
    </row>
    <row r="556" spans="3:3" x14ac:dyDescent="0.2">
      <c r="C556" s="10"/>
    </row>
    <row r="557" spans="3:3" x14ac:dyDescent="0.2">
      <c r="C557" s="10"/>
    </row>
    <row r="558" spans="3:3" x14ac:dyDescent="0.2">
      <c r="C558" s="10"/>
    </row>
    <row r="559" spans="3:3" x14ac:dyDescent="0.2">
      <c r="C559" s="10"/>
    </row>
    <row r="560" spans="3:3" x14ac:dyDescent="0.2">
      <c r="C560" s="10"/>
    </row>
    <row r="561" spans="3:3" x14ac:dyDescent="0.2">
      <c r="C561" s="10"/>
    </row>
    <row r="562" spans="3:3" x14ac:dyDescent="0.2">
      <c r="C562" s="10"/>
    </row>
    <row r="563" spans="3:3" x14ac:dyDescent="0.2">
      <c r="C563" s="10"/>
    </row>
    <row r="564" spans="3:3" x14ac:dyDescent="0.2">
      <c r="C564" s="10"/>
    </row>
    <row r="565" spans="3:3" x14ac:dyDescent="0.2">
      <c r="C565" s="10"/>
    </row>
    <row r="566" spans="3:3" x14ac:dyDescent="0.2">
      <c r="C566" s="10"/>
    </row>
    <row r="567" spans="3:3" x14ac:dyDescent="0.2">
      <c r="C567" s="10"/>
    </row>
    <row r="568" spans="3:3" x14ac:dyDescent="0.2">
      <c r="C568" s="10"/>
    </row>
    <row r="569" spans="3:3" x14ac:dyDescent="0.2">
      <c r="C569" s="10"/>
    </row>
    <row r="570" spans="3:3" x14ac:dyDescent="0.2">
      <c r="C570" s="10"/>
    </row>
    <row r="571" spans="3:3" x14ac:dyDescent="0.2">
      <c r="C571" s="10"/>
    </row>
    <row r="572" spans="3:3" x14ac:dyDescent="0.2">
      <c r="C572" s="10"/>
    </row>
    <row r="573" spans="3:3" x14ac:dyDescent="0.2">
      <c r="C573" s="10"/>
    </row>
    <row r="574" spans="3:3" x14ac:dyDescent="0.2">
      <c r="C574" s="10"/>
    </row>
    <row r="575" spans="3:3" x14ac:dyDescent="0.2">
      <c r="C575" s="10"/>
    </row>
    <row r="576" spans="3:3" x14ac:dyDescent="0.2">
      <c r="C576" s="10"/>
    </row>
    <row r="577" spans="3:3" x14ac:dyDescent="0.2">
      <c r="C577" s="10"/>
    </row>
    <row r="578" spans="3:3" x14ac:dyDescent="0.2">
      <c r="C578" s="10"/>
    </row>
    <row r="579" spans="3:3" x14ac:dyDescent="0.2">
      <c r="C579" s="10"/>
    </row>
    <row r="580" spans="3:3" x14ac:dyDescent="0.2">
      <c r="C580" s="10"/>
    </row>
    <row r="581" spans="3:3" x14ac:dyDescent="0.2">
      <c r="C581" s="10"/>
    </row>
    <row r="582" spans="3:3" x14ac:dyDescent="0.2">
      <c r="C582" s="10"/>
    </row>
    <row r="583" spans="3:3" x14ac:dyDescent="0.2">
      <c r="C583" s="10"/>
    </row>
    <row r="584" spans="3:3" x14ac:dyDescent="0.2">
      <c r="C584" s="10"/>
    </row>
    <row r="585" spans="3:3" x14ac:dyDescent="0.2">
      <c r="C585" s="10"/>
    </row>
    <row r="586" spans="3:3" x14ac:dyDescent="0.2">
      <c r="C586" s="10"/>
    </row>
    <row r="587" spans="3:3" x14ac:dyDescent="0.2">
      <c r="C587" s="10"/>
    </row>
    <row r="588" spans="3:3" x14ac:dyDescent="0.2">
      <c r="C588" s="10"/>
    </row>
    <row r="589" spans="3:3" x14ac:dyDescent="0.2">
      <c r="C589" s="10"/>
    </row>
    <row r="590" spans="3:3" x14ac:dyDescent="0.2">
      <c r="C590" s="10"/>
    </row>
    <row r="591" spans="3:3" x14ac:dyDescent="0.2">
      <c r="C591" s="10"/>
    </row>
    <row r="592" spans="3:3" x14ac:dyDescent="0.2">
      <c r="C592" s="10"/>
    </row>
    <row r="593" spans="3:3" x14ac:dyDescent="0.2">
      <c r="C593" s="10"/>
    </row>
    <row r="594" spans="3:3" x14ac:dyDescent="0.2">
      <c r="C594" s="10"/>
    </row>
    <row r="595" spans="3:3" x14ac:dyDescent="0.2">
      <c r="C595" s="10"/>
    </row>
    <row r="596" spans="3:3" x14ac:dyDescent="0.2">
      <c r="C596" s="10"/>
    </row>
    <row r="597" spans="3:3" x14ac:dyDescent="0.2">
      <c r="C597" s="10"/>
    </row>
    <row r="598" spans="3:3" x14ac:dyDescent="0.2">
      <c r="C598" s="10"/>
    </row>
    <row r="599" spans="3:3" x14ac:dyDescent="0.2">
      <c r="C599" s="10"/>
    </row>
    <row r="600" spans="3:3" x14ac:dyDescent="0.2">
      <c r="C600" s="10"/>
    </row>
    <row r="601" spans="3:3" x14ac:dyDescent="0.2">
      <c r="C601" s="10"/>
    </row>
    <row r="602" spans="3:3" x14ac:dyDescent="0.2">
      <c r="C602" s="10"/>
    </row>
    <row r="603" spans="3:3" x14ac:dyDescent="0.2">
      <c r="C603" s="10"/>
    </row>
    <row r="604" spans="3:3" x14ac:dyDescent="0.2">
      <c r="C604" s="10"/>
    </row>
    <row r="605" spans="3:3" x14ac:dyDescent="0.2">
      <c r="C605" s="10"/>
    </row>
    <row r="606" spans="3:3" x14ac:dyDescent="0.2">
      <c r="C606" s="10"/>
    </row>
    <row r="607" spans="3:3" x14ac:dyDescent="0.2">
      <c r="C607" s="10"/>
    </row>
    <row r="608" spans="3:3" x14ac:dyDescent="0.2">
      <c r="C608" s="10"/>
    </row>
    <row r="609" spans="3:3" x14ac:dyDescent="0.2">
      <c r="C609" s="10"/>
    </row>
    <row r="610" spans="3:3" x14ac:dyDescent="0.2">
      <c r="C610" s="10"/>
    </row>
    <row r="611" spans="3:3" x14ac:dyDescent="0.2">
      <c r="C611" s="10"/>
    </row>
    <row r="612" spans="3:3" x14ac:dyDescent="0.2">
      <c r="C612" s="10"/>
    </row>
    <row r="613" spans="3:3" x14ac:dyDescent="0.2">
      <c r="C613" s="10"/>
    </row>
    <row r="614" spans="3:3" x14ac:dyDescent="0.2">
      <c r="C614" s="10"/>
    </row>
    <row r="615" spans="3:3" x14ac:dyDescent="0.2">
      <c r="C615" s="10"/>
    </row>
    <row r="616" spans="3:3" x14ac:dyDescent="0.2">
      <c r="C616" s="10"/>
    </row>
    <row r="617" spans="3:3" x14ac:dyDescent="0.2">
      <c r="C617" s="10"/>
    </row>
    <row r="618" spans="3:3" x14ac:dyDescent="0.2">
      <c r="C618" s="10"/>
    </row>
    <row r="619" spans="3:3" x14ac:dyDescent="0.2">
      <c r="C619" s="10"/>
    </row>
    <row r="620" spans="3:3" x14ac:dyDescent="0.2">
      <c r="C620" s="10"/>
    </row>
    <row r="621" spans="3:3" x14ac:dyDescent="0.2">
      <c r="C621" s="10"/>
    </row>
    <row r="622" spans="3:3" x14ac:dyDescent="0.2">
      <c r="C622" s="10"/>
    </row>
    <row r="623" spans="3:3" x14ac:dyDescent="0.2">
      <c r="C623" s="10"/>
    </row>
  </sheetData>
  <autoFilter ref="A10:G16" xr:uid="{6DCC8895-DA14-DD42-AC96-4FD7A2D00F76}"/>
  <mergeCells count="2">
    <mergeCell ref="G20:G21"/>
    <mergeCell ref="G22:G23"/>
  </mergeCells>
  <phoneticPr fontId="3" type="noConversion"/>
  <pageMargins left="0.7" right="0.7" top="0.75" bottom="0.75" header="0.3" footer="0.3"/>
  <pageSetup paperSize="9" orientation="landscape" r:id="rId1"/>
  <headerFooter>
    <oddFooter>Seite &amp;P von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0A549B7D-3979-4C97-90C0-F2A5A70C2B1C}">
          <x14:formula1>
            <xm:f>'Kontoplan 2022'!$A$2:$A$5</xm:f>
          </x14:formula1>
          <xm:sqref>D11:D370</xm:sqref>
        </x14:dataValidation>
        <x14:dataValidation type="list" showInputMessage="1" showErrorMessage="1" xr:uid="{AD7D56D6-DB89-48AF-8F3C-6CA9994A7CAE}">
          <x14:formula1>
            <xm:f>'Kontoplan 2022'!$A$6:$A$17</xm:f>
          </x14:formula1>
          <xm:sqref>J11:J17</xm:sqref>
        </x14:dataValidation>
        <x14:dataValidation type="list" showInputMessage="1" showErrorMessage="1" xr:uid="{210F5B8D-0B75-4A9E-81F3-0F8660DBFF7D}">
          <x14:formula1>
            <xm:f>'Kontoplan 2022'!$A$6:$A$19</xm:f>
          </x14:formula1>
          <xm:sqref>C11:C18 C20:C623</xm:sqref>
        </x14:dataValidation>
        <x14:dataValidation type="list" showInputMessage="1" showErrorMessage="1" xr:uid="{0004E66C-1507-4A54-999D-F1D886AFFA37}">
          <x14:formula1>
            <xm:f>'Kontoplan 2022'!$A$6:$A$19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5FAA0-0B37-FB47-A294-EDCF52EC011A}">
  <dimension ref="A8:E37"/>
  <sheetViews>
    <sheetView workbookViewId="0">
      <selection activeCell="K17" sqref="K17"/>
    </sheetView>
  </sheetViews>
  <sheetFormatPr baseColWidth="10" defaultColWidth="10.875" defaultRowHeight="15" x14ac:dyDescent="0.2"/>
  <cols>
    <col min="1" max="1" width="28.5" style="1" customWidth="1"/>
    <col min="2" max="2" width="10.25" style="1" customWidth="1"/>
    <col min="3" max="5" width="13.875" style="6" customWidth="1"/>
    <col min="6" max="16384" width="10.875" style="1"/>
  </cols>
  <sheetData>
    <row r="8" spans="1:5" ht="15.75" thickBot="1" x14ac:dyDescent="0.25"/>
    <row r="9" spans="1:5" ht="18.75" thickBot="1" x14ac:dyDescent="0.3">
      <c r="A9" s="16" t="s">
        <v>24</v>
      </c>
      <c r="B9" s="16"/>
      <c r="C9" s="17"/>
      <c r="D9" s="17"/>
      <c r="E9" s="17"/>
    </row>
    <row r="11" spans="1:5" ht="15.75" x14ac:dyDescent="0.25">
      <c r="A11" s="2" t="s">
        <v>11</v>
      </c>
      <c r="B11" s="18"/>
      <c r="C11" s="6" t="s">
        <v>9</v>
      </c>
      <c r="D11" s="6" t="s">
        <v>20</v>
      </c>
      <c r="E11" s="6" t="s">
        <v>13</v>
      </c>
    </row>
    <row r="12" spans="1:5" x14ac:dyDescent="0.2">
      <c r="A12" s="1" t="s">
        <v>8</v>
      </c>
      <c r="B12" s="4">
        <f>SUMIF(Buchungen!$C:$C,'ER-Bilanz'!$A12,Buchungen!$F:$F)</f>
        <v>130</v>
      </c>
      <c r="C12" s="6">
        <f>SUMIFS(Buchungen!$F:$F,Buchungen!$C:$C,'ER-Bilanz'!$A12,Buchungen!$D:$D,'ER-Bilanz'!C$11)</f>
        <v>130</v>
      </c>
      <c r="D12" s="6">
        <f>SUMIFS(Buchungen!$F:$F,Buchungen!$C:$C,'ER-Bilanz'!$A12,Buchungen!$D:$D,'ER-Bilanz'!D$11)</f>
        <v>0</v>
      </c>
      <c r="E12" s="6">
        <f>SUMIFS(Buchungen!$F:$F,Buchungen!$C:$C,'ER-Bilanz'!$A12,Buchungen!$D:$D,'ER-Bilanz'!E$11)</f>
        <v>0</v>
      </c>
    </row>
    <row r="13" spans="1:5" x14ac:dyDescent="0.2">
      <c r="A13" s="1" t="s">
        <v>19</v>
      </c>
      <c r="B13" s="4">
        <f>SUMIF(Buchungen!$C:$C,'ER-Bilanz'!$A13,Buchungen!$F:$F)</f>
        <v>148.5</v>
      </c>
      <c r="C13" s="6">
        <f>SUMIFS(Buchungen!F:F,Buchungen!C:C,'ER-Bilanz'!A13,Buchungen!D:D,'ER-Bilanz'!C$11)</f>
        <v>0</v>
      </c>
      <c r="D13" s="6">
        <f>SUMIFS(Buchungen!$F:$F,Buchungen!$C:$C,'ER-Bilanz'!$A13,Buchungen!$D:$D,'ER-Bilanz'!D$11)</f>
        <v>148.5</v>
      </c>
      <c r="E13" s="6">
        <f>SUMIFS(Buchungen!$F:$F,Buchungen!$C:$C,'ER-Bilanz'!$A13,Buchungen!$D:$D,'ER-Bilanz'!E$11)</f>
        <v>0</v>
      </c>
    </row>
    <row r="14" spans="1:5" x14ac:dyDescent="0.2">
      <c r="A14" s="1" t="s">
        <v>49</v>
      </c>
      <c r="B14" s="4">
        <f>SUMIF(Buchungen!$C:$C,'ER-Bilanz'!$A14,Buchungen!$F:$F)</f>
        <v>473</v>
      </c>
      <c r="C14" s="6">
        <f>SUMIFS(Buchungen!F:F,Buchungen!C:C,'ER-Bilanz'!A14,Buchungen!D:D,'ER-Bilanz'!C$11)</f>
        <v>0</v>
      </c>
      <c r="D14" s="6">
        <f>SUMIFS(Buchungen!$F:$F,Buchungen!$C:$C,'ER-Bilanz'!$A14,Buchungen!$D:$D,'ER-Bilanz'!D$11)</f>
        <v>473</v>
      </c>
      <c r="E14" s="6">
        <f>SUMIFS(Buchungen!$F:$F,Buchungen!$C:$C,'ER-Bilanz'!$A14,Buchungen!$D:$D,'ER-Bilanz'!E$11)</f>
        <v>0</v>
      </c>
    </row>
    <row r="15" spans="1:5" x14ac:dyDescent="0.2">
      <c r="A15" s="1" t="s">
        <v>26</v>
      </c>
      <c r="B15" s="4">
        <f>SUMIF(Buchungen!$C:$C,'ER-Bilanz'!$A15,Buchungen!$F:$F)</f>
        <v>0</v>
      </c>
      <c r="C15" s="6">
        <f>SUMIFS(Buchungen!F:F,Buchungen!C:C,'ER-Bilanz'!A15,Buchungen!D:D,'ER-Bilanz'!C$11)</f>
        <v>0</v>
      </c>
      <c r="D15" s="6">
        <f>SUMIFS(Buchungen!$F:$F,Buchungen!$C:$C,'ER-Bilanz'!$A15,Buchungen!$D:$D,'ER-Bilanz'!D$11)</f>
        <v>0</v>
      </c>
      <c r="E15" s="6">
        <f>SUMIFS(Buchungen!$F:$F,Buchungen!$C:$C,'ER-Bilanz'!$A15,Buchungen!$D:$D,'ER-Bilanz'!E$11)</f>
        <v>0</v>
      </c>
    </row>
    <row r="16" spans="1:5" x14ac:dyDescent="0.2">
      <c r="A16" s="1" t="s">
        <v>27</v>
      </c>
      <c r="B16" s="4">
        <f>SUMIF(Buchungen!$C:$C,'ER-Bilanz'!$A16,Buchungen!$F:$F)</f>
        <v>0</v>
      </c>
      <c r="C16" s="6">
        <f>SUMIFS(Buchungen!F:F,Buchungen!C:C,'ER-Bilanz'!A16,Buchungen!D:D,'ER-Bilanz'!C$11)</f>
        <v>0</v>
      </c>
      <c r="D16" s="6">
        <f>SUMIFS(Buchungen!$F:$F,Buchungen!$C:$C,'ER-Bilanz'!$A16,Buchungen!$D:$D,'ER-Bilanz'!D$11)</f>
        <v>0</v>
      </c>
      <c r="E16" s="6">
        <f>SUMIFS(Buchungen!$F:$F,Buchungen!$C:$C,'ER-Bilanz'!$A16,Buchungen!$D:$D,'ER-Bilanz'!E$11)</f>
        <v>0</v>
      </c>
    </row>
    <row r="17" spans="1:5" x14ac:dyDescent="0.2">
      <c r="A17" s="1" t="s">
        <v>52</v>
      </c>
      <c r="B17" s="4">
        <f>SUMIF(Buchungen!$C:$C,'ER-Bilanz'!$A17,Buchungen!$F:$F)</f>
        <v>150</v>
      </c>
      <c r="C17" s="6">
        <f>SUMIFS(Buchungen!F:F,Buchungen!C:C,'ER-Bilanz'!A17,Buchungen!D:D,'ER-Bilanz'!C$11)</f>
        <v>150</v>
      </c>
      <c r="D17" s="6">
        <f>SUMIFS(Buchungen!$F:$F,Buchungen!$C:$C,'ER-Bilanz'!$A17,Buchungen!$D:$D,'ER-Bilanz'!D$11)</f>
        <v>0</v>
      </c>
      <c r="E17" s="6">
        <f>SUMIFS(Buchungen!$F:$F,Buchungen!$C:$C,'ER-Bilanz'!$A17,Buchungen!$D:$D,'ER-Bilanz'!E$11)</f>
        <v>0</v>
      </c>
    </row>
    <row r="18" spans="1:5" x14ac:dyDescent="0.2">
      <c r="A18" s="5" t="s">
        <v>28</v>
      </c>
      <c r="B18" s="19">
        <f>SUM(B12:B16)</f>
        <v>751.5</v>
      </c>
      <c r="C18" s="6">
        <f>SUM(C12:C16)</f>
        <v>130</v>
      </c>
      <c r="D18" s="6">
        <f t="shared" ref="D18:E18" si="0">SUM(D12:D16)</f>
        <v>621.5</v>
      </c>
      <c r="E18" s="6">
        <f t="shared" si="0"/>
        <v>0</v>
      </c>
    </row>
    <row r="19" spans="1:5" ht="15.75" x14ac:dyDescent="0.25">
      <c r="A19" s="2" t="s">
        <v>15</v>
      </c>
      <c r="B19" s="18"/>
    </row>
    <row r="20" spans="1:5" x14ac:dyDescent="0.2">
      <c r="A20" s="3" t="s">
        <v>22</v>
      </c>
      <c r="B20" s="4">
        <f>SUMIF(Buchungen!$C:$C,'ER-Bilanz'!$A20,Buchungen!$F:$F)</f>
        <v>1350</v>
      </c>
      <c r="C20" s="6">
        <f>SUMIFS(Buchungen!F:F,Buchungen!C:C,'ER-Bilanz'!A20,Buchungen!D:D,'ER-Bilanz'!C$11)</f>
        <v>0</v>
      </c>
      <c r="D20" s="6">
        <f>SUMIFS(Buchungen!$F:$F,Buchungen!$C:$C,'ER-Bilanz'!$A20,Buchungen!$D:$D,'ER-Bilanz'!D$11)</f>
        <v>0</v>
      </c>
      <c r="E20" s="6">
        <f>SUMIFS(Buchungen!$F:$F,Buchungen!$C:$C,'ER-Bilanz'!$A20,Buchungen!$D:$D,'ER-Bilanz'!E$11)</f>
        <v>1350</v>
      </c>
    </row>
    <row r="21" spans="1:5" x14ac:dyDescent="0.2">
      <c r="A21" s="3" t="s">
        <v>48</v>
      </c>
      <c r="B21" s="4">
        <f>SUMIF(Buchungen!$C:$C,'ER-Bilanz'!$A21,Buchungen!$F:$F)</f>
        <v>900</v>
      </c>
      <c r="C21" s="6">
        <f>SUMIFS(Buchungen!F:F,Buchungen!C:C,'ER-Bilanz'!A21,Buchungen!D:D,'ER-Bilanz'!C$11)</f>
        <v>0</v>
      </c>
      <c r="D21" s="6">
        <f>SUMIFS(Buchungen!$F:$F,Buchungen!$C:$C,'ER-Bilanz'!$A21,Buchungen!$D:$D,'ER-Bilanz'!D$11)</f>
        <v>0</v>
      </c>
      <c r="E21" s="6">
        <f>SUMIFS(Buchungen!$F:$F,Buchungen!$C:$C,'ER-Bilanz'!$A21,Buchungen!$D:$D,'ER-Bilanz'!E$11)</f>
        <v>900</v>
      </c>
    </row>
    <row r="22" spans="1:5" x14ac:dyDescent="0.2">
      <c r="A22" s="3" t="s">
        <v>29</v>
      </c>
      <c r="B22" s="4">
        <f>SUMIF(Buchungen!$C:$C,'ER-Bilanz'!$A22,Buchungen!$F:$F)</f>
        <v>0</v>
      </c>
      <c r="C22" s="6">
        <f>SUMIFS(Buchungen!F:F,Buchungen!C:C,'ER-Bilanz'!A22,Buchungen!D:D,'ER-Bilanz'!C$11)</f>
        <v>0</v>
      </c>
      <c r="D22" s="6">
        <f>SUMIFS(Buchungen!$F:$F,Buchungen!$C:$C,'ER-Bilanz'!$A22,Buchungen!$D:$D,'ER-Bilanz'!D$11)</f>
        <v>0</v>
      </c>
      <c r="E22" s="6">
        <f>SUMIFS(Buchungen!$F:$F,Buchungen!$C:$C,'ER-Bilanz'!$A22,Buchungen!$D:$D,'ER-Bilanz'!E$11)</f>
        <v>0</v>
      </c>
    </row>
    <row r="23" spans="1:5" x14ac:dyDescent="0.2">
      <c r="A23" s="3" t="s">
        <v>30</v>
      </c>
      <c r="B23" s="4">
        <f>SUMIF(Buchungen!$C:$C,'ER-Bilanz'!$A23,Buchungen!$F:$F)</f>
        <v>0</v>
      </c>
      <c r="C23" s="6">
        <f>SUMIFS(Buchungen!F:F,Buchungen!C:C,'ER-Bilanz'!A23,Buchungen!D:D,'ER-Bilanz'!C$11)</f>
        <v>0</v>
      </c>
      <c r="D23" s="6">
        <f>SUMIFS(Buchungen!$F:$F,Buchungen!$C:$C,'ER-Bilanz'!$A23,Buchungen!$D:$D,'ER-Bilanz'!D$11)</f>
        <v>0</v>
      </c>
      <c r="E23" s="6">
        <f>SUMIFS(Buchungen!$F:$F,Buchungen!$C:$C,'ER-Bilanz'!$A23,Buchungen!$D:$D,'ER-Bilanz'!E$11)</f>
        <v>0</v>
      </c>
    </row>
    <row r="24" spans="1:5" x14ac:dyDescent="0.2">
      <c r="A24" s="3" t="s">
        <v>53</v>
      </c>
      <c r="B24" s="4">
        <f>SUMIF(Buchungen!$C:$C,'ER-Bilanz'!$A24,Buchungen!$F:$F)</f>
        <v>200</v>
      </c>
      <c r="C24" s="6">
        <f>SUMIFS(Buchungen!F:F,Buchungen!C:C,'ER-Bilanz'!A24,Buchungen!D:D,'ER-Bilanz'!C$11)</f>
        <v>0</v>
      </c>
      <c r="D24" s="6">
        <f>SUMIFS(Buchungen!$F:$F,Buchungen!$C:$C,'ER-Bilanz'!$A24,Buchungen!$D:$D,'ER-Bilanz'!D$11)</f>
        <v>0</v>
      </c>
      <c r="E24" s="6">
        <f>SUMIFS(Buchungen!$F:$F,Buchungen!$C:$C,'ER-Bilanz'!$A24,Buchungen!$D:$D,'ER-Bilanz'!E$11)</f>
        <v>200</v>
      </c>
    </row>
    <row r="25" spans="1:5" x14ac:dyDescent="0.2">
      <c r="A25" s="5" t="s">
        <v>31</v>
      </c>
      <c r="B25" s="19">
        <f>SUM(B20:B23)</f>
        <v>2250</v>
      </c>
      <c r="C25" s="6">
        <f>SUM(C20:C23)</f>
        <v>0</v>
      </c>
      <c r="D25" s="6">
        <f t="shared" ref="D25:E25" si="1">SUM(D20:D23)</f>
        <v>0</v>
      </c>
      <c r="E25" s="6">
        <f t="shared" si="1"/>
        <v>2250</v>
      </c>
    </row>
    <row r="27" spans="1:5" x14ac:dyDescent="0.2">
      <c r="A27" s="77" t="s">
        <v>32</v>
      </c>
      <c r="B27" s="80">
        <f>B25-B18</f>
        <v>1498.5</v>
      </c>
    </row>
    <row r="28" spans="1:5" ht="15.75" thickBot="1" x14ac:dyDescent="0.25">
      <c r="A28" s="98" t="s">
        <v>55</v>
      </c>
      <c r="B28" s="99">
        <f>SUMIF(Buchungen!$C:$C,'ER-Bilanz'!$A28,Buchungen!$F:$F)</f>
        <v>0</v>
      </c>
      <c r="C28" s="100">
        <f>SUMIFS(Buchungen!F:F,Buchungen!C:C,'ER-Bilanz'!A28,Buchungen!D:D,'ER-Bilanz'!C$11)</f>
        <v>-300</v>
      </c>
      <c r="D28" s="100">
        <f>SUMIFS(Buchungen!$F:$F,Buchungen!$C:$C,'ER-Bilanz'!$A28,Buchungen!$D:$D,'ER-Bilanz'!D$11)</f>
        <v>300</v>
      </c>
      <c r="E28" s="100">
        <f>SUMIFS(Buchungen!$F:$F,Buchungen!$C:$C,'ER-Bilanz'!$A28,Buchungen!$D:$D,'ER-Bilanz'!E$11)</f>
        <v>0</v>
      </c>
    </row>
    <row r="29" spans="1:5" ht="18.75" thickBot="1" x14ac:dyDescent="0.3">
      <c r="A29" s="16" t="s">
        <v>33</v>
      </c>
      <c r="B29" s="16"/>
      <c r="C29" s="16"/>
      <c r="D29" s="20"/>
      <c r="E29" s="17"/>
    </row>
    <row r="30" spans="1:5" ht="15.75" x14ac:dyDescent="0.25">
      <c r="A30" s="2"/>
      <c r="B30" s="2" t="s">
        <v>34</v>
      </c>
      <c r="C30" s="18" t="s">
        <v>35</v>
      </c>
      <c r="D30" s="18" t="s">
        <v>36</v>
      </c>
      <c r="E30" s="21" t="s">
        <v>37</v>
      </c>
    </row>
    <row r="31" spans="1:5" x14ac:dyDescent="0.2">
      <c r="A31" s="1" t="s">
        <v>9</v>
      </c>
      <c r="B31" s="4">
        <v>1000</v>
      </c>
      <c r="C31" s="4">
        <f>C25+C28</f>
        <v>-300</v>
      </c>
      <c r="D31" s="4">
        <f>C18</f>
        <v>130</v>
      </c>
      <c r="E31" s="6">
        <f>B31+C31-D31</f>
        <v>570</v>
      </c>
    </row>
    <row r="32" spans="1:5" x14ac:dyDescent="0.2">
      <c r="A32" s="1" t="s">
        <v>20</v>
      </c>
      <c r="B32" s="4">
        <v>1500</v>
      </c>
      <c r="C32" s="4">
        <f>D25+D28</f>
        <v>300</v>
      </c>
      <c r="D32" s="4">
        <f>D18</f>
        <v>621.5</v>
      </c>
      <c r="E32" s="6">
        <f>B32+C32-D32</f>
        <v>1178.5</v>
      </c>
    </row>
    <row r="33" spans="1:5" x14ac:dyDescent="0.2">
      <c r="A33" s="1" t="s">
        <v>13</v>
      </c>
      <c r="B33" s="4">
        <v>2000</v>
      </c>
      <c r="C33" s="4">
        <f>E25+E28</f>
        <v>2250</v>
      </c>
      <c r="D33" s="4">
        <f>E18</f>
        <v>0</v>
      </c>
      <c r="E33" s="6">
        <f>B33+C33-D33</f>
        <v>4250</v>
      </c>
    </row>
    <row r="35" spans="1:5" ht="15.75" x14ac:dyDescent="0.25">
      <c r="A35" s="2" t="s">
        <v>38</v>
      </c>
      <c r="B35" s="76">
        <f>SUM(B31:B34)</f>
        <v>4500</v>
      </c>
      <c r="C35" s="22">
        <f>SUM(C31:C34)</f>
        <v>2250</v>
      </c>
      <c r="D35" s="22">
        <f>SUM(D31:D33)</f>
        <v>751.5</v>
      </c>
      <c r="E35" s="22">
        <f>SUM(E31:E34)</f>
        <v>5998.5</v>
      </c>
    </row>
    <row r="37" spans="1:5" x14ac:dyDescent="0.2">
      <c r="A37" s="77" t="s">
        <v>39</v>
      </c>
      <c r="B37" s="77"/>
      <c r="C37" s="78"/>
      <c r="D37" s="78"/>
      <c r="E37" s="79">
        <f>E35-B35</f>
        <v>1498.5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2145D-4A15-D444-AD58-ECAEE149AAB0}">
  <dimension ref="A6:L30"/>
  <sheetViews>
    <sheetView workbookViewId="0">
      <selection activeCell="J6" sqref="J6"/>
    </sheetView>
  </sheetViews>
  <sheetFormatPr baseColWidth="10" defaultColWidth="11" defaultRowHeight="15" x14ac:dyDescent="0.2"/>
  <cols>
    <col min="1" max="1" width="28" style="1" customWidth="1"/>
    <col min="2" max="2" width="20.375" style="1" customWidth="1"/>
    <col min="3" max="3" width="3.75" style="1" customWidth="1"/>
    <col min="4" max="4" width="20.375" style="1" customWidth="1"/>
    <col min="5" max="5" width="3.75" style="1" customWidth="1"/>
    <col min="6" max="6" width="20.375" style="1" customWidth="1"/>
    <col min="7" max="7" width="3.75" style="1" customWidth="1"/>
    <col min="8" max="8" width="20.375" style="1" customWidth="1"/>
    <col min="9" max="16384" width="11" style="1"/>
  </cols>
  <sheetData>
    <row r="6" spans="1:12" ht="20.25" x14ac:dyDescent="0.3">
      <c r="A6" s="23" t="s">
        <v>40</v>
      </c>
    </row>
    <row r="7" spans="1:12" x14ac:dyDescent="0.2">
      <c r="D7" s="75" t="s">
        <v>41</v>
      </c>
      <c r="E7" s="75"/>
      <c r="F7" s="75"/>
      <c r="G7" s="75"/>
      <c r="H7" s="75" t="s">
        <v>41</v>
      </c>
    </row>
    <row r="8" spans="1:12" s="10" customFormat="1" ht="12.75" x14ac:dyDescent="0.2">
      <c r="B8" s="69" t="s">
        <v>42</v>
      </c>
      <c r="C8" s="70"/>
      <c r="D8" s="71" t="s">
        <v>40</v>
      </c>
      <c r="E8" s="72"/>
      <c r="F8" s="71" t="s">
        <v>43</v>
      </c>
      <c r="G8" s="73"/>
      <c r="H8" s="74" t="s">
        <v>44</v>
      </c>
    </row>
    <row r="9" spans="1:12" s="10" customFormat="1" ht="13.5" thickBot="1" x14ac:dyDescent="0.25">
      <c r="B9" s="26"/>
      <c r="D9" s="27"/>
      <c r="E9" s="12"/>
      <c r="F9" s="28"/>
      <c r="G9" s="12"/>
      <c r="H9" s="29"/>
    </row>
    <row r="10" spans="1:12" s="10" customFormat="1" ht="12.75" x14ac:dyDescent="0.2">
      <c r="A10" s="30" t="s">
        <v>15</v>
      </c>
      <c r="B10" s="31">
        <f>SUM(B12:B16)</f>
        <v>1350</v>
      </c>
      <c r="C10" s="32"/>
      <c r="D10" s="33">
        <f>SUM(D12:D16)</f>
        <v>16000</v>
      </c>
      <c r="E10" s="34"/>
      <c r="F10" s="33">
        <f>SUM(F12:F16)</f>
        <v>14650</v>
      </c>
      <c r="G10" s="35"/>
      <c r="H10" s="36">
        <f>SUM(H12:H15)</f>
        <v>0</v>
      </c>
    </row>
    <row r="11" spans="1:12" s="10" customFormat="1" ht="12.75" x14ac:dyDescent="0.2">
      <c r="A11" s="37"/>
      <c r="B11" s="38"/>
      <c r="C11" s="39"/>
      <c r="D11" s="40"/>
      <c r="E11" s="41"/>
      <c r="F11" s="40"/>
      <c r="G11" s="42"/>
      <c r="H11" s="43"/>
    </row>
    <row r="12" spans="1:12" s="10" customFormat="1" ht="12.75" x14ac:dyDescent="0.2">
      <c r="A12" s="44" t="s">
        <v>22</v>
      </c>
      <c r="B12" s="38">
        <f>SUMIF(Buchungen!C:C,Budget!A12,Buchungen!F:F)</f>
        <v>1350</v>
      </c>
      <c r="C12" s="39"/>
      <c r="D12" s="40">
        <v>3000</v>
      </c>
      <c r="E12" s="41"/>
      <c r="F12" s="40">
        <f>D12-B12</f>
        <v>1650</v>
      </c>
      <c r="G12" s="42"/>
      <c r="H12" s="43"/>
    </row>
    <row r="13" spans="1:12" s="10" customFormat="1" ht="12.75" x14ac:dyDescent="0.2">
      <c r="A13" s="44" t="s">
        <v>12</v>
      </c>
      <c r="B13" s="38">
        <f>SUMIF(Buchungen!C:C,Budget!A13,Buchungen!F:F)</f>
        <v>0</v>
      </c>
      <c r="C13" s="39"/>
      <c r="D13" s="40">
        <v>12000</v>
      </c>
      <c r="E13" s="41"/>
      <c r="F13" s="40">
        <f t="shared" ref="F13:F14" si="0">D13-B13</f>
        <v>12000</v>
      </c>
      <c r="G13" s="42"/>
      <c r="H13" s="43"/>
    </row>
    <row r="14" spans="1:12" s="10" customFormat="1" ht="12.75" x14ac:dyDescent="0.2">
      <c r="A14" s="44" t="s">
        <v>29</v>
      </c>
      <c r="B14" s="38">
        <f>SUMIF(Buchungen!C:C,Budget!A14,Buchungen!F:F)</f>
        <v>0</v>
      </c>
      <c r="C14" s="39"/>
      <c r="D14" s="40">
        <v>1000</v>
      </c>
      <c r="E14" s="41"/>
      <c r="F14" s="40">
        <f t="shared" si="0"/>
        <v>1000</v>
      </c>
      <c r="G14" s="42"/>
      <c r="H14" s="43"/>
      <c r="L14" s="45"/>
    </row>
    <row r="15" spans="1:12" s="10" customFormat="1" ht="12.75" x14ac:dyDescent="0.2">
      <c r="A15" s="44" t="s">
        <v>30</v>
      </c>
      <c r="B15" s="38">
        <f>SUMIF(Buchungen!C:C,Budget!A15,Buchungen!F:F)</f>
        <v>0</v>
      </c>
      <c r="C15" s="39"/>
      <c r="D15" s="40"/>
      <c r="E15" s="41"/>
      <c r="F15" s="40"/>
      <c r="G15" s="42"/>
      <c r="H15" s="43"/>
    </row>
    <row r="16" spans="1:12" s="10" customFormat="1" ht="13.5" thickBot="1" x14ac:dyDescent="0.25">
      <c r="A16" s="46"/>
      <c r="B16" s="47"/>
      <c r="C16" s="48"/>
      <c r="D16" s="49"/>
      <c r="E16" s="50"/>
      <c r="F16" s="49"/>
      <c r="G16" s="51"/>
      <c r="H16" s="52"/>
    </row>
    <row r="17" spans="1:12" s="10" customFormat="1" ht="12.75" x14ac:dyDescent="0.2">
      <c r="B17" s="53"/>
      <c r="D17" s="54"/>
      <c r="E17" s="54"/>
      <c r="F17" s="54"/>
    </row>
    <row r="18" spans="1:12" s="10" customFormat="1" ht="13.5" thickBot="1" x14ac:dyDescent="0.25">
      <c r="B18" s="53"/>
      <c r="D18" s="54"/>
      <c r="E18" s="54"/>
      <c r="F18" s="54"/>
      <c r="L18" s="8"/>
    </row>
    <row r="19" spans="1:12" s="10" customFormat="1" ht="12.75" x14ac:dyDescent="0.2">
      <c r="A19" s="30" t="s">
        <v>11</v>
      </c>
      <c r="B19" s="55">
        <f>SUM(B21:B27)</f>
        <v>278.5</v>
      </c>
      <c r="C19" s="35"/>
      <c r="D19" s="56">
        <f>SUM(D21:D27)</f>
        <v>10450</v>
      </c>
      <c r="E19" s="57"/>
      <c r="F19" s="56">
        <f>SUM(F21:F27)</f>
        <v>10171.5</v>
      </c>
      <c r="G19" s="35"/>
      <c r="H19" s="36">
        <f>SUM(H21:H25)</f>
        <v>0</v>
      </c>
      <c r="L19" s="8"/>
    </row>
    <row r="20" spans="1:12" s="10" customFormat="1" ht="12.75" x14ac:dyDescent="0.2">
      <c r="A20" s="37"/>
      <c r="B20" s="58"/>
      <c r="C20" s="42"/>
      <c r="D20" s="59"/>
      <c r="E20" s="60"/>
      <c r="F20" s="59"/>
      <c r="G20" s="42"/>
      <c r="H20" s="43"/>
      <c r="L20" s="8"/>
    </row>
    <row r="21" spans="1:12" s="10" customFormat="1" ht="12.75" x14ac:dyDescent="0.2">
      <c r="A21" s="61" t="s">
        <v>8</v>
      </c>
      <c r="B21" s="38">
        <f>SUMIF(Buchungen!C:C,Budget!A21,Buchungen!F:F)</f>
        <v>130</v>
      </c>
      <c r="C21" s="42"/>
      <c r="D21" s="59">
        <v>300</v>
      </c>
      <c r="E21" s="60"/>
      <c r="F21" s="40">
        <f t="shared" ref="F21:F25" si="1">D21-B21</f>
        <v>170</v>
      </c>
      <c r="G21" s="42"/>
      <c r="H21" s="43"/>
      <c r="L21" s="8"/>
    </row>
    <row r="22" spans="1:12" s="10" customFormat="1" ht="12.75" x14ac:dyDescent="0.2">
      <c r="A22" s="61" t="s">
        <v>19</v>
      </c>
      <c r="B22" s="38">
        <f>SUMIF(Buchungen!C:C,Budget!A22,Buchungen!F:F)</f>
        <v>148.5</v>
      </c>
      <c r="C22" s="42"/>
      <c r="D22" s="59">
        <v>1000</v>
      </c>
      <c r="E22" s="60"/>
      <c r="F22" s="40">
        <f t="shared" si="1"/>
        <v>851.5</v>
      </c>
      <c r="G22" s="42"/>
      <c r="H22" s="43"/>
    </row>
    <row r="23" spans="1:12" s="10" customFormat="1" ht="12.75" x14ac:dyDescent="0.2">
      <c r="A23" s="61" t="s">
        <v>25</v>
      </c>
      <c r="B23" s="38">
        <f>SUMIF(Buchungen!C:C,Budget!A23,Buchungen!F:F)</f>
        <v>0</v>
      </c>
      <c r="C23" s="42"/>
      <c r="D23" s="59">
        <v>9000</v>
      </c>
      <c r="E23" s="60"/>
      <c r="F23" s="40">
        <f t="shared" si="1"/>
        <v>9000</v>
      </c>
      <c r="G23" s="42"/>
      <c r="H23" s="43"/>
    </row>
    <row r="24" spans="1:12" s="10" customFormat="1" ht="12.75" x14ac:dyDescent="0.2">
      <c r="A24" s="61" t="s">
        <v>26</v>
      </c>
      <c r="B24" s="38">
        <f>SUMIF(Buchungen!C:C,Budget!A24,Buchungen!F:F)</f>
        <v>0</v>
      </c>
      <c r="C24" s="42"/>
      <c r="D24" s="59">
        <v>0</v>
      </c>
      <c r="E24" s="60"/>
      <c r="F24" s="40">
        <f t="shared" si="1"/>
        <v>0</v>
      </c>
      <c r="G24" s="42"/>
      <c r="H24" s="43"/>
    </row>
    <row r="25" spans="1:12" s="10" customFormat="1" ht="12.75" x14ac:dyDescent="0.2">
      <c r="A25" s="61" t="s">
        <v>27</v>
      </c>
      <c r="B25" s="38">
        <f>SUMIF(Buchungen!C:C,Budget!A25,Buchungen!F:F)</f>
        <v>0</v>
      </c>
      <c r="C25" s="42"/>
      <c r="D25" s="59">
        <v>150</v>
      </c>
      <c r="E25" s="60"/>
      <c r="F25" s="40">
        <f t="shared" si="1"/>
        <v>150</v>
      </c>
      <c r="G25" s="42"/>
      <c r="H25" s="43"/>
    </row>
    <row r="26" spans="1:12" s="10" customFormat="1" ht="12.75" x14ac:dyDescent="0.2">
      <c r="A26" s="61"/>
      <c r="B26" s="58"/>
      <c r="C26" s="42"/>
      <c r="D26" s="59"/>
      <c r="E26" s="60"/>
      <c r="F26" s="59"/>
      <c r="G26" s="42"/>
      <c r="H26" s="43"/>
    </row>
    <row r="27" spans="1:12" s="10" customFormat="1" ht="13.5" thickBot="1" x14ac:dyDescent="0.25">
      <c r="A27" s="46"/>
      <c r="B27" s="62"/>
      <c r="C27" s="51"/>
      <c r="D27" s="63"/>
      <c r="E27" s="64"/>
      <c r="F27" s="63"/>
      <c r="G27" s="51"/>
      <c r="H27" s="52"/>
    </row>
    <row r="28" spans="1:12" s="10" customFormat="1" ht="12.75" x14ac:dyDescent="0.2"/>
    <row r="29" spans="1:12" s="10" customFormat="1" ht="13.5" thickBot="1" x14ac:dyDescent="0.25"/>
    <row r="30" spans="1:12" s="10" customFormat="1" ht="13.5" thickBot="1" x14ac:dyDescent="0.25">
      <c r="A30" s="65" t="s">
        <v>45</v>
      </c>
      <c r="B30" s="66">
        <f>SUM(B10,-B19)</f>
        <v>1071.5</v>
      </c>
      <c r="C30" s="67"/>
      <c r="D30" s="66">
        <f>SUM(D10,-D19)</f>
        <v>5550</v>
      </c>
      <c r="E30" s="66"/>
      <c r="F30" s="66"/>
      <c r="G30" s="67"/>
      <c r="H30" s="68">
        <f>SUM(H10,-H19)</f>
        <v>0</v>
      </c>
    </row>
  </sheetData>
  <pageMargins left="0.7" right="0.7" top="0.75" bottom="0.75" header="0.3" footer="0.3"/>
  <pageSetup paperSize="9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B633E-9181-974C-B172-5F48BA314DD2}">
  <dimension ref="A1:B19"/>
  <sheetViews>
    <sheetView workbookViewId="0">
      <selection activeCell="A20" sqref="A20"/>
    </sheetView>
  </sheetViews>
  <sheetFormatPr baseColWidth="10" defaultColWidth="10.875" defaultRowHeight="15" x14ac:dyDescent="0.2"/>
  <cols>
    <col min="1" max="1" width="30.125" style="1" customWidth="1"/>
    <col min="2" max="2" width="21.625" style="1" customWidth="1"/>
    <col min="3" max="16384" width="10.875" style="1"/>
  </cols>
  <sheetData>
    <row r="1" spans="1:2" ht="20.25" x14ac:dyDescent="0.3">
      <c r="A1" s="24" t="s">
        <v>46</v>
      </c>
      <c r="B1" s="25"/>
    </row>
    <row r="2" spans="1:2" ht="17.25" customHeight="1" x14ac:dyDescent="0.25">
      <c r="A2" s="2" t="s">
        <v>47</v>
      </c>
    </row>
    <row r="3" spans="1:2" ht="17.25" customHeight="1" x14ac:dyDescent="0.2">
      <c r="A3" s="1" t="s">
        <v>9</v>
      </c>
    </row>
    <row r="4" spans="1:2" ht="17.25" customHeight="1" x14ac:dyDescent="0.2">
      <c r="A4" s="1" t="s">
        <v>20</v>
      </c>
    </row>
    <row r="5" spans="1:2" ht="17.25" customHeight="1" x14ac:dyDescent="0.2">
      <c r="A5" s="1" t="s">
        <v>13</v>
      </c>
    </row>
    <row r="6" spans="1:2" ht="17.25" customHeight="1" x14ac:dyDescent="0.25">
      <c r="A6" s="2" t="s">
        <v>11</v>
      </c>
    </row>
    <row r="7" spans="1:2" ht="17.25" customHeight="1" x14ac:dyDescent="0.2">
      <c r="A7" s="1" t="s">
        <v>8</v>
      </c>
    </row>
    <row r="8" spans="1:2" ht="17.25" customHeight="1" x14ac:dyDescent="0.2">
      <c r="A8" s="1" t="s">
        <v>19</v>
      </c>
    </row>
    <row r="9" spans="1:2" ht="17.25" customHeight="1" x14ac:dyDescent="0.2">
      <c r="A9" s="1" t="s">
        <v>49</v>
      </c>
    </row>
    <row r="10" spans="1:2" ht="17.25" customHeight="1" x14ac:dyDescent="0.2">
      <c r="A10" s="1" t="s">
        <v>26</v>
      </c>
    </row>
    <row r="11" spans="1:2" ht="17.25" customHeight="1" x14ac:dyDescent="0.2">
      <c r="A11" s="1" t="s">
        <v>27</v>
      </c>
    </row>
    <row r="12" spans="1:2" ht="17.25" customHeight="1" x14ac:dyDescent="0.2">
      <c r="A12" s="1" t="s">
        <v>52</v>
      </c>
    </row>
    <row r="13" spans="1:2" ht="17.25" customHeight="1" x14ac:dyDescent="0.25">
      <c r="A13" s="2" t="s">
        <v>15</v>
      </c>
    </row>
    <row r="14" spans="1:2" ht="17.25" customHeight="1" x14ac:dyDescent="0.2">
      <c r="A14" s="3" t="s">
        <v>22</v>
      </c>
    </row>
    <row r="15" spans="1:2" ht="17.25" customHeight="1" x14ac:dyDescent="0.2">
      <c r="A15" s="3" t="s">
        <v>48</v>
      </c>
    </row>
    <row r="16" spans="1:2" ht="17.25" customHeight="1" x14ac:dyDescent="0.2">
      <c r="A16" s="3" t="s">
        <v>29</v>
      </c>
    </row>
    <row r="17" spans="1:1" ht="17.25" customHeight="1" x14ac:dyDescent="0.2">
      <c r="A17" s="3" t="s">
        <v>30</v>
      </c>
    </row>
    <row r="18" spans="1:1" x14ac:dyDescent="0.2">
      <c r="A18" s="1" t="s">
        <v>53</v>
      </c>
    </row>
    <row r="19" spans="1:1" ht="15.75" x14ac:dyDescent="0.25">
      <c r="A19" s="2" t="s">
        <v>55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K k s X V R l h k p O l A A A A 9 g A A A B I A H A B D b 2 5 m a W c v U G F j a 2 F n Z S 5 4 b W w g o h g A K K A U A A A A A A A A A A A A A A A A A A A A A A A A A A A A h Y + x D o I w G I R f h X S n L X X Q k J 8 y s D h I Y m J i X J u 2 Q i M U Q 4 v l 3 R x 8 J F 9 B j K J u j n f 3 X X J 3 v 9 4 g H 9 s m u u j e m c 5 m K M E U R d r K T h l b Z W j w x 3 i F c g 5 b I U + i 0 t E E W 5 e O z m S o 9 v 6 c E h J C w G G B u 7 4 i j N K E H M r N T t a 6 F b G x z g s r N f q 0 1 P 8 W 4 r B / j e E M J 3 S J G Z 0 2 A Z l N K I 3 9 A m z K n u m P C c X Q + K H X X O m 4 W A O Z J Z D 3 B / 4 A U E s D B B Q A A g A I A C p L F 1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q S x d V K I p H u A 4 A A A A R A A A A E w A c A E Z v c m 1 1 b G F z L 1 N l Y 3 R p b 2 4 x L m 0 g o h g A K K A U A A A A A A A A A A A A A A A A A A A A A A A A A A A A K 0 5 N L s n M z 1 M I h t C G 1 g B Q S w E C L Q A U A A I A C A A q S x d V G W G S k 6 U A A A D 2 A A A A E g A A A A A A A A A A A A A A A A A A A A A A Q 2 9 u Z m l n L 1 B h Y 2 t h Z 2 U u e G 1 s U E s B A i 0 A F A A C A A g A K k s X V Q / K 6 a u k A A A A 6 Q A A A B M A A A A A A A A A A A A A A A A A 8 Q A A A F t D b 2 5 0 Z W 5 0 X 1 R 5 c G V z X S 5 4 b W x Q S w E C L Q A U A A I A C A A q S x d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s N k l R P C i U k G l t 9 B 5 1 L e N R g A A A A A C A A A A A A A Q Z g A A A A E A A C A A A A C U W Z r T N g K O g Z b D j q f q G F e s l t A K s q X o + I x I g d q p X + h Q D w A A A A A O g A A A A A I A A C A A A A C u c 0 6 w U W E p 2 F b 3 x c x x 0 b G 5 f 3 Z t r y c w E v 0 v 3 H e 0 A L C E M 1 A A A A A 3 j v 7 T n 7 m p g y D n K S + u c j w Y y p 1 H Z Z E E H T P 1 h M w f d A m V O p p s G b t a B a j j A 3 v D L T q n Y f r b l F 5 f z w 4 l o G d 2 Q c K k U R H 9 3 l t f U P b K e d h D 0 5 o V U j Y o 4 k A A A A A 8 p X b a r 9 J C I O S p Y 7 o R I c x h y x 1 Y H Q V 0 2 v P V I w E S e + o J V B E V B B J 7 c 9 O g O Q q C 5 1 k G G y j K R v h u j n I d b c s 5 3 L s m Y e o z < / D a t a M a s h u p > 
</file>

<file path=customXml/itemProps1.xml><?xml version="1.0" encoding="utf-8"?>
<ds:datastoreItem xmlns:ds="http://schemas.openxmlformats.org/officeDocument/2006/customXml" ds:itemID="{BCA9131C-803B-47FC-861C-921D5AAD371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Buchungen</vt:lpstr>
      <vt:lpstr>ER-Bilanz</vt:lpstr>
      <vt:lpstr>Budget</vt:lpstr>
      <vt:lpstr>Kontoplan 2022</vt:lpstr>
      <vt:lpstr>Buchungen!Drucktitel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Fabio Jeger</cp:lastModifiedBy>
  <cp:revision/>
  <dcterms:created xsi:type="dcterms:W3CDTF">2022-01-16T14:11:41Z</dcterms:created>
  <dcterms:modified xsi:type="dcterms:W3CDTF">2022-08-23T09:29:22Z</dcterms:modified>
  <cp:category/>
  <cp:contentStatus/>
</cp:coreProperties>
</file>